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showSheetTabs="0" xWindow="120" yWindow="60" windowWidth="11820" windowHeight="5700" tabRatio="958"/>
  </bookViews>
  <sheets>
    <sheet name="Úvod" sheetId="15" r:id="rId1"/>
    <sheet name="Uživatel" sheetId="83" r:id="rId2"/>
    <sheet name="Kontakt" sheetId="16" r:id="rId3"/>
    <sheet name="TEST" sheetId="166" r:id="rId4"/>
    <sheet name="BezOdpovedi" sheetId="165" r:id="rId5"/>
    <sheet name="Odpovedi4" sheetId="162" r:id="rId6"/>
    <sheet name="Nastavení Online" sheetId="59" r:id="rId7"/>
    <sheet name="Online" sheetId="8" r:id="rId8"/>
    <sheet name="Kontrola" sheetId="74" r:id="rId9"/>
    <sheet name="PaU" sheetId="19" r:id="rId10"/>
    <sheet name="Nastavení" sheetId="49" r:id="rId11"/>
    <sheet name="Otazky" sheetId="1" r:id="rId12"/>
    <sheet name="PChyb" sheetId="170" r:id="rId13"/>
    <sheet name="Hodnocení" sheetId="73" r:id="rId14"/>
    <sheet name="Pomocný" sheetId="72" r:id="rId15"/>
    <sheet name="1" sheetId="85" r:id="rId16"/>
    <sheet name="2" sheetId="86" r:id="rId17"/>
    <sheet name="3" sheetId="87" r:id="rId18"/>
    <sheet name="4" sheetId="88" r:id="rId19"/>
    <sheet name="5" sheetId="84" r:id="rId20"/>
    <sheet name="6" sheetId="89" r:id="rId21"/>
    <sheet name="7" sheetId="91" r:id="rId22"/>
    <sheet name="8" sheetId="92" r:id="rId23"/>
    <sheet name="9" sheetId="93" r:id="rId24"/>
    <sheet name="10" sheetId="94" r:id="rId25"/>
    <sheet name="11" sheetId="96" r:id="rId26"/>
    <sheet name="12" sheetId="95" r:id="rId27"/>
    <sheet name="13" sheetId="97" r:id="rId28"/>
    <sheet name="14" sheetId="90" r:id="rId29"/>
    <sheet name="15" sheetId="178" r:id="rId30"/>
    <sheet name="16" sheetId="179" r:id="rId31"/>
    <sheet name="17" sheetId="180" r:id="rId32"/>
    <sheet name="18" sheetId="181" r:id="rId33"/>
    <sheet name="19" sheetId="182" r:id="rId34"/>
    <sheet name="20" sheetId="183" r:id="rId35"/>
    <sheet name="Hlavička" sheetId="184" r:id="rId36"/>
    <sheet name="Seznam" sheetId="185" r:id="rId37"/>
    <sheet name="TISK" sheetId="186" r:id="rId38"/>
    <sheet name="Prohl" sheetId="126" state="veryHidden" r:id=""/>
    <sheet name="Testy_Tisk" sheetId="130" state="veryHidden" r:id=""/>
    <sheet name="KO" sheetId="132" state="veryHidden" r:id=""/>
    <sheet name="OnlineTest" sheetId="140" state="veryHidden" r:id=""/>
    <sheet name="Tlacitka" sheetId="152" state="veryHidden" r:id=""/>
    <sheet name="Generator" sheetId="174" state="veryHidden" r:id=""/>
  </sheets>
  <definedNames>
    <definedName name="_xlnm.Print_Area" localSheetId="4">BezOdpovedi!$A$1:$AL$62</definedName>
  </definedNames>
  <calcPr calcId="125725"/>
</workbook>
</file>

<file path=xl/calcChain.xml><?xml version="1.0" encoding="utf-8"?>
<calcChain xmlns="http://schemas.openxmlformats.org/spreadsheetml/2006/main">
  <c r="G11" i="72"/>
  <c r="J11"/>
  <c r="K11"/>
  <c r="G12"/>
  <c r="J12"/>
  <c r="K12"/>
  <c r="L12" s="1"/>
  <c r="G13"/>
  <c r="J13"/>
  <c r="K13"/>
  <c r="L13" s="1"/>
  <c r="G14"/>
  <c r="J14"/>
  <c r="K14"/>
  <c r="L14"/>
  <c r="D16" i="73" s="1"/>
  <c r="G15" i="72"/>
  <c r="J15"/>
  <c r="K15"/>
  <c r="L15" s="1"/>
  <c r="G16"/>
  <c r="J16"/>
  <c r="K16"/>
  <c r="L16" s="1"/>
  <c r="G17"/>
  <c r="J17"/>
  <c r="B19" i="73" s="1"/>
  <c r="K17" i="72"/>
  <c r="G18"/>
  <c r="J18"/>
  <c r="L18" s="1"/>
  <c r="K18"/>
  <c r="G19"/>
  <c r="J19"/>
  <c r="K19"/>
  <c r="L19"/>
  <c r="D21" i="73" s="1"/>
  <c r="G20" i="72"/>
  <c r="J20"/>
  <c r="K20"/>
  <c r="K31" s="1"/>
  <c r="G21"/>
  <c r="J21"/>
  <c r="K21"/>
  <c r="L21" s="1"/>
  <c r="G22"/>
  <c r="J22"/>
  <c r="L22" s="1"/>
  <c r="K22"/>
  <c r="G23"/>
  <c r="J23"/>
  <c r="K23"/>
  <c r="L23"/>
  <c r="D25" i="73" s="1"/>
  <c r="G24" i="72"/>
  <c r="J24"/>
  <c r="K24"/>
  <c r="L24" s="1"/>
  <c r="G25"/>
  <c r="J25"/>
  <c r="M25" s="1"/>
  <c r="E27" i="73" s="1"/>
  <c r="K25" i="72"/>
  <c r="L25"/>
  <c r="D27" i="73" s="1"/>
  <c r="G26" i="72"/>
  <c r="J26"/>
  <c r="M26"/>
  <c r="E28" i="73" s="1"/>
  <c r="K26" i="72"/>
  <c r="L26"/>
  <c r="N26"/>
  <c r="P26" s="1"/>
  <c r="G27"/>
  <c r="J27"/>
  <c r="M27"/>
  <c r="E29" i="73"/>
  <c r="K27" i="72"/>
  <c r="L27"/>
  <c r="N27"/>
  <c r="P27"/>
  <c r="G28"/>
  <c r="J28"/>
  <c r="M28"/>
  <c r="E30" i="73"/>
  <c r="K28" i="72"/>
  <c r="L28"/>
  <c r="N28"/>
  <c r="G29"/>
  <c r="J29"/>
  <c r="M29"/>
  <c r="E31" i="73"/>
  <c r="K29" i="72"/>
  <c r="L29" s="1"/>
  <c r="G30"/>
  <c r="J30"/>
  <c r="M30" s="1"/>
  <c r="E32" i="73" s="1"/>
  <c r="K30" i="72"/>
  <c r="L30"/>
  <c r="N30" s="1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M17"/>
  <c r="E19" i="73" s="1"/>
  <c r="G73" i="72"/>
  <c r="G74"/>
  <c r="G75"/>
  <c r="G76"/>
  <c r="G77"/>
  <c r="G78"/>
  <c r="G79"/>
  <c r="G80"/>
  <c r="G81"/>
  <c r="G82"/>
  <c r="G83"/>
  <c r="G84"/>
  <c r="M18"/>
  <c r="G85"/>
  <c r="G86"/>
  <c r="G87"/>
  <c r="G88"/>
  <c r="G89"/>
  <c r="G90"/>
  <c r="G91"/>
  <c r="G92"/>
  <c r="M19"/>
  <c r="N19" s="1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D3" i="73"/>
  <c r="D5"/>
  <c r="D7"/>
  <c r="D9"/>
  <c r="B13"/>
  <c r="C13"/>
  <c r="B14"/>
  <c r="C14"/>
  <c r="B15"/>
  <c r="C15"/>
  <c r="B16"/>
  <c r="C16"/>
  <c r="B17"/>
  <c r="C17"/>
  <c r="B18"/>
  <c r="C18"/>
  <c r="C19"/>
  <c r="B20"/>
  <c r="C20"/>
  <c r="B21"/>
  <c r="C21"/>
  <c r="B22"/>
  <c r="C22"/>
  <c r="C23"/>
  <c r="B24"/>
  <c r="C24"/>
  <c r="B25"/>
  <c r="C25"/>
  <c r="B26"/>
  <c r="C26"/>
  <c r="C27"/>
  <c r="C28"/>
  <c r="B29"/>
  <c r="C29"/>
  <c r="C30"/>
  <c r="B31"/>
  <c r="C31"/>
  <c r="C32"/>
  <c r="H39"/>
  <c r="J39"/>
  <c r="L39"/>
  <c r="H42"/>
  <c r="J42"/>
  <c r="L42"/>
  <c r="W21" i="170"/>
  <c r="D5" i="49"/>
  <c r="C7"/>
  <c r="F6" i="59"/>
  <c r="D7" i="49"/>
  <c r="G6" i="59" s="1"/>
  <c r="C8" i="49"/>
  <c r="D8"/>
  <c r="G7" i="59"/>
  <c r="C9" i="49"/>
  <c r="F8" i="59" s="1"/>
  <c r="D9" i="49"/>
  <c r="G8" i="59"/>
  <c r="C10" i="49"/>
  <c r="D10"/>
  <c r="G9" i="59"/>
  <c r="C11" i="49"/>
  <c r="F10" i="59" s="1"/>
  <c r="D11" i="49"/>
  <c r="G10" i="59"/>
  <c r="C12" i="49"/>
  <c r="F11" i="59" s="1"/>
  <c r="D12" i="49"/>
  <c r="E12" s="1"/>
  <c r="C11" i="59" s="1"/>
  <c r="A11" s="1"/>
  <c r="C13" i="49"/>
  <c r="F12" i="59" s="1"/>
  <c r="D13" i="49"/>
  <c r="E13" s="1"/>
  <c r="C12" i="59" s="1"/>
  <c r="A12" s="1"/>
  <c r="C14" i="49"/>
  <c r="F13" i="59" s="1"/>
  <c r="D14" i="49"/>
  <c r="G13" i="59" s="1"/>
  <c r="C15" i="49"/>
  <c r="F14" i="59" s="1"/>
  <c r="D15" i="49"/>
  <c r="E15" s="1"/>
  <c r="C14" i="59" s="1"/>
  <c r="A14" s="1"/>
  <c r="C16" i="49"/>
  <c r="F15" i="59" s="1"/>
  <c r="D16" i="49"/>
  <c r="C17"/>
  <c r="F16" i="59" s="1"/>
  <c r="D17" i="49"/>
  <c r="C18"/>
  <c r="D18"/>
  <c r="E18"/>
  <c r="C17" i="59" s="1"/>
  <c r="A17" s="1"/>
  <c r="C19" i="49"/>
  <c r="F18" i="59"/>
  <c r="D19" i="49"/>
  <c r="G18" i="59" s="1"/>
  <c r="C20" i="49"/>
  <c r="F19" i="59" s="1"/>
  <c r="D20" i="49"/>
  <c r="C21"/>
  <c r="F20" i="59" s="1"/>
  <c r="D21" i="49"/>
  <c r="C22"/>
  <c r="D22"/>
  <c r="E22" s="1"/>
  <c r="C21" i="59" s="1"/>
  <c r="A21" s="1"/>
  <c r="C23" i="49"/>
  <c r="F22" i="59" s="1"/>
  <c r="D23" i="49"/>
  <c r="E23" s="1"/>
  <c r="C22" i="59" s="1"/>
  <c r="A22" s="1"/>
  <c r="C24" i="49"/>
  <c r="F23" i="59" s="1"/>
  <c r="D24" i="49"/>
  <c r="F24"/>
  <c r="E24"/>
  <c r="C23" i="59" s="1"/>
  <c r="A23" s="1"/>
  <c r="C25" i="49"/>
  <c r="F24" i="59" s="1"/>
  <c r="D25" i="49"/>
  <c r="F25" s="1"/>
  <c r="E25"/>
  <c r="C24" i="59" s="1"/>
  <c r="A24" s="1"/>
  <c r="C26" i="49"/>
  <c r="D26"/>
  <c r="F26" s="1"/>
  <c r="F7" i="59"/>
  <c r="F9"/>
  <c r="F17"/>
  <c r="G19"/>
  <c r="F21"/>
  <c r="G23"/>
  <c r="F25"/>
  <c r="D26"/>
  <c r="E26" i="49"/>
  <c r="C25" i="59" s="1"/>
  <c r="A25" s="1"/>
  <c r="E19" i="49"/>
  <c r="C18" i="59" s="1"/>
  <c r="A18" s="1"/>
  <c r="E17" i="49"/>
  <c r="C16" i="59" s="1"/>
  <c r="A16" s="1"/>
  <c r="E21" i="49"/>
  <c r="C20" i="59"/>
  <c r="A20" s="1"/>
  <c r="G20"/>
  <c r="F21" i="49"/>
  <c r="B32" i="73"/>
  <c r="B30"/>
  <c r="B28"/>
  <c r="G24" i="59"/>
  <c r="B23" i="73"/>
  <c r="G17" i="59"/>
  <c r="G14"/>
  <c r="E14" i="49"/>
  <c r="C13" i="59" s="1"/>
  <c r="A13" s="1"/>
  <c r="G11"/>
  <c r="E11" i="49"/>
  <c r="C10" i="59" s="1"/>
  <c r="A10" s="1"/>
  <c r="E10" i="49"/>
  <c r="C9" i="59" s="1"/>
  <c r="A9" s="1"/>
  <c r="E9" i="49"/>
  <c r="C8" i="59" s="1"/>
  <c r="A8" s="1"/>
  <c r="E8" i="49"/>
  <c r="C7" i="59"/>
  <c r="A7" s="1"/>
  <c r="L11" i="72"/>
  <c r="N11" s="1"/>
  <c r="M11"/>
  <c r="E13" i="73" s="1"/>
  <c r="D29"/>
  <c r="M24" i="72"/>
  <c r="M23"/>
  <c r="E25" i="73" s="1"/>
  <c r="M22" i="72"/>
  <c r="M21"/>
  <c r="M20"/>
  <c r="E22" i="73" s="1"/>
  <c r="J21" i="170"/>
  <c r="M16" i="72"/>
  <c r="M15"/>
  <c r="E17" i="73" s="1"/>
  <c r="M14" i="72"/>
  <c r="E16" i="73" s="1"/>
  <c r="M13" i="72"/>
  <c r="E15" i="73" s="1"/>
  <c r="M12" i="72"/>
  <c r="O27"/>
  <c r="H29" i="73" s="1"/>
  <c r="D28"/>
  <c r="N25" i="72"/>
  <c r="P25"/>
  <c r="D30" i="73"/>
  <c r="F29"/>
  <c r="F28"/>
  <c r="P28" i="72"/>
  <c r="F30" i="73"/>
  <c r="O28" i="72"/>
  <c r="D32" i="73"/>
  <c r="E20"/>
  <c r="E26"/>
  <c r="E24"/>
  <c r="L17" i="72"/>
  <c r="D19" i="73" s="1"/>
  <c r="E23"/>
  <c r="E18"/>
  <c r="L29"/>
  <c r="O25" i="72"/>
  <c r="J27" i="73" s="1"/>
  <c r="F27"/>
  <c r="H30"/>
  <c r="J30"/>
  <c r="L30"/>
  <c r="N17" i="72"/>
  <c r="P17" s="1"/>
  <c r="O17"/>
  <c r="H19" i="73" s="1"/>
  <c r="N22" i="72" l="1"/>
  <c r="D24" i="73"/>
  <c r="D15"/>
  <c r="N13" i="72"/>
  <c r="D26" i="73"/>
  <c r="N24" i="72"/>
  <c r="D14" i="73"/>
  <c r="N12" i="72"/>
  <c r="M31"/>
  <c r="E35" i="73" s="1"/>
  <c r="D23"/>
  <c r="N21" i="72"/>
  <c r="D18" i="73"/>
  <c r="N16" i="72"/>
  <c r="F32" i="73"/>
  <c r="P30" i="72"/>
  <c r="O30"/>
  <c r="D31" i="73"/>
  <c r="N29" i="72"/>
  <c r="P11"/>
  <c r="F13" i="73"/>
  <c r="O11" i="72"/>
  <c r="P19"/>
  <c r="O19"/>
  <c r="F21" i="73"/>
  <c r="N18" i="72"/>
  <c r="D20" i="73"/>
  <c r="D17"/>
  <c r="N15" i="72"/>
  <c r="L19" i="73"/>
  <c r="E14"/>
  <c r="J19"/>
  <c r="F19"/>
  <c r="L27"/>
  <c r="J29"/>
  <c r="E21"/>
  <c r="O26" i="72"/>
  <c r="N14"/>
  <c r="N23"/>
  <c r="D13" i="73"/>
  <c r="G25" i="59"/>
  <c r="F23" i="49"/>
  <c r="F22"/>
  <c r="E20"/>
  <c r="C19" i="59" s="1"/>
  <c r="A19" s="1"/>
  <c r="G16"/>
  <c r="G15"/>
  <c r="E7" i="49"/>
  <c r="B27" i="73"/>
  <c r="L20" i="72"/>
  <c r="D3" i="49"/>
  <c r="E16"/>
  <c r="C15" i="59" s="1"/>
  <c r="A15" s="1"/>
  <c r="G12"/>
  <c r="G22"/>
  <c r="G21"/>
  <c r="H27" i="73"/>
  <c r="C6" i="59" l="1"/>
  <c r="D4" i="49"/>
  <c r="F8"/>
  <c r="F9" s="1"/>
  <c r="F10" s="1"/>
  <c r="F11" s="1"/>
  <c r="F12" s="1"/>
  <c r="F13" s="1"/>
  <c r="F14" s="1"/>
  <c r="F15" s="1"/>
  <c r="F16" s="1"/>
  <c r="F17" s="1"/>
  <c r="F18" s="1"/>
  <c r="F19" s="1"/>
  <c r="F20" s="1"/>
  <c r="P23" i="72"/>
  <c r="O23"/>
  <c r="F25" i="73"/>
  <c r="F17"/>
  <c r="O15" i="72"/>
  <c r="P15"/>
  <c r="J32" i="73"/>
  <c r="L32"/>
  <c r="H32"/>
  <c r="P22" i="72"/>
  <c r="F24" i="73"/>
  <c r="O22" i="72"/>
  <c r="F20" i="73"/>
  <c r="O18" i="72"/>
  <c r="P18"/>
  <c r="L13" i="73"/>
  <c r="J13"/>
  <c r="H13"/>
  <c r="F18"/>
  <c r="P16" i="72"/>
  <c r="O16"/>
  <c r="F26" i="73"/>
  <c r="O24" i="72"/>
  <c r="P24"/>
  <c r="N20"/>
  <c r="D22" i="73"/>
  <c r="H28"/>
  <c r="L28"/>
  <c r="J28"/>
  <c r="O29" i="72"/>
  <c r="F31" i="73"/>
  <c r="P29" i="72"/>
  <c r="P14"/>
  <c r="F16" i="73"/>
  <c r="O14" i="72"/>
  <c r="J21" i="73"/>
  <c r="H21"/>
  <c r="L21"/>
  <c r="P21" i="72"/>
  <c r="F23" i="73"/>
  <c r="O21" i="72"/>
  <c r="F14" i="73"/>
  <c r="O12" i="72"/>
  <c r="P12"/>
  <c r="F15" i="73"/>
  <c r="P13" i="72"/>
  <c r="O13"/>
  <c r="L31"/>
  <c r="H20" i="73" l="1"/>
  <c r="J20"/>
  <c r="L20"/>
  <c r="H25"/>
  <c r="L25"/>
  <c r="J25"/>
  <c r="A6" i="59"/>
  <c r="A26" s="1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H31" i="73"/>
  <c r="J31"/>
  <c r="L31"/>
  <c r="J15"/>
  <c r="L15"/>
  <c r="H15"/>
  <c r="H14"/>
  <c r="L14"/>
  <c r="J14"/>
  <c r="H16"/>
  <c r="J16"/>
  <c r="L16"/>
  <c r="H26"/>
  <c r="J26"/>
  <c r="L26"/>
  <c r="L24"/>
  <c r="J24"/>
  <c r="H24"/>
  <c r="N31" i="72"/>
  <c r="D35" i="73"/>
  <c r="J23"/>
  <c r="L23"/>
  <c r="H23"/>
  <c r="O20" i="72"/>
  <c r="P20"/>
  <c r="F22" i="73"/>
  <c r="J18"/>
  <c r="L18"/>
  <c r="H18"/>
  <c r="H17"/>
  <c r="L17"/>
  <c r="J17"/>
  <c r="H46" l="1"/>
  <c r="L46"/>
  <c r="P31" i="72"/>
  <c r="F35" i="73"/>
  <c r="O31" i="72"/>
  <c r="H22" i="73"/>
  <c r="L22"/>
  <c r="J22"/>
  <c r="J46" s="1"/>
  <c r="J35" l="1"/>
  <c r="L35"/>
  <c r="H35"/>
</calcChain>
</file>

<file path=xl/comments1.xml><?xml version="1.0" encoding="utf-8"?>
<comments xmlns="http://schemas.openxmlformats.org/spreadsheetml/2006/main">
  <authors>
    <author>.</author>
  </authors>
  <commentList>
    <comment ref="B3" authorId="0">
      <text>
        <r>
          <rPr>
            <b/>
            <sz val="8"/>
            <color indexed="81"/>
            <rFont val="Tahoma"/>
            <charset val="238"/>
          </rPr>
          <t>Křížkem se rozumí písmeno "x" či "X".</t>
        </r>
      </text>
    </comment>
    <comment ref="B5" authorId="0">
      <text>
        <r>
          <rPr>
            <b/>
            <sz val="8"/>
            <color indexed="81"/>
            <rFont val="Tahoma"/>
            <charset val="238"/>
          </rPr>
          <t>Křížkem se rozumí písmeno "x" či "X".</t>
        </r>
      </text>
    </comment>
    <comment ref="C5" authorId="0">
      <text>
        <r>
          <rPr>
            <b/>
            <sz val="8"/>
            <color indexed="81"/>
            <rFont val="Tahoma"/>
            <charset val="238"/>
          </rPr>
          <t>Číslo v zeleném poli představuje maximální počet otázek z jedné oblasti.</t>
        </r>
      </text>
    </comment>
    <comment ref="D5" authorId="0">
      <text>
        <r>
          <rPr>
            <b/>
            <sz val="8"/>
            <color indexed="81"/>
            <rFont val="Tahoma"/>
            <charset val="238"/>
          </rPr>
          <t>Zvolte počet otázek v jedné oblasti v rozsahu od 0 to hodnoty uvedené v zeleném sloupci.</t>
        </r>
      </text>
    </comment>
    <comment ref="D26" authorId="0">
      <text>
        <r>
          <rPr>
            <b/>
            <sz val="8"/>
            <color indexed="81"/>
            <rFont val="Tahoma"/>
            <charset val="238"/>
          </rPr>
          <t>Vygenerování TESTu se provede, pokud celkový počet otázek nepřekročí číslo 140.</t>
        </r>
      </text>
    </comment>
    <comment ref="B28" authorId="0">
      <text>
        <r>
          <rPr>
            <b/>
            <sz val="8"/>
            <color indexed="81"/>
            <rFont val="Tahoma"/>
            <charset val="238"/>
          </rPr>
          <t>Číslo testu je uvedeno na každém listu tištěné verze testu a na příslušné vyhodnocovací tabulce.</t>
        </r>
      </text>
    </comment>
    <comment ref="N28" authorId="0">
      <text>
        <r>
          <rPr>
            <b/>
            <sz val="8"/>
            <color indexed="81"/>
            <rFont val="Tahoma"/>
            <charset val="238"/>
          </rPr>
          <t>Označte křížkem, pokud chcete promíchávat odpovědi.
Křížkem se rozumí písmeno "x" či "X".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F39" authorId="0">
      <text>
        <r>
          <rPr>
            <b/>
            <sz val="8"/>
            <color indexed="81"/>
            <rFont val="Tahoma"/>
            <charset val="238"/>
          </rPr>
          <t xml:space="preserve">Ústní zkouška:
</t>
        </r>
        <r>
          <rPr>
            <sz val="8"/>
            <color indexed="81"/>
            <rFont val="Tahoma"/>
            <family val="2"/>
            <charset val="238"/>
          </rPr>
          <t>Zadejte prosím předpokládanou známku</t>
        </r>
        <r>
          <rPr>
            <sz val="8"/>
            <color indexed="81"/>
            <rFont val="Tahoma"/>
            <charset val="238"/>
          </rPr>
          <t xml:space="preserve">
Kvalifikace: 1 - 5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 xml:space="preserve">Praktická zkouška:
</t>
        </r>
        <r>
          <rPr>
            <sz val="8"/>
            <color indexed="81"/>
            <rFont val="Tahoma"/>
            <family val="2"/>
            <charset val="238"/>
          </rPr>
          <t>Zadejte prosím předpokládanou známku</t>
        </r>
        <r>
          <rPr>
            <sz val="8"/>
            <color indexed="81"/>
            <rFont val="Tahoma"/>
            <charset val="238"/>
          </rPr>
          <t xml:space="preserve">
Kvalifikace: 1 - 5</t>
        </r>
      </text>
    </comment>
  </commentList>
</comments>
</file>

<file path=xl/sharedStrings.xml><?xml version="1.0" encoding="utf-8"?>
<sst xmlns="http://schemas.openxmlformats.org/spreadsheetml/2006/main" count="8353" uniqueCount="2023">
  <si>
    <t>ošetřuje zranění - tepenné krvácení na vnitřní straně lýtka dolní končetiny</t>
  </si>
  <si>
    <t>určuje ústně příznaky a ošetření vylosovaného zranění</t>
  </si>
  <si>
    <t>Dorost ZPV - Na stanovišti "Základy první pomoci" hlídka určuje příznaky a ošetření zranění, které:</t>
  </si>
  <si>
    <t>určí pořadatel před začátkem disciplíny</t>
  </si>
  <si>
    <t>Plamen PÚ - Požární útok při hře Plamen provádí:</t>
  </si>
  <si>
    <t>Plamen PÚ - Kolik pokusů má družstvo v požárním útoku:</t>
  </si>
  <si>
    <t>překonává se překážka 150 cm vysoká</t>
  </si>
  <si>
    <t>minimálně 2 m nad terénem</t>
  </si>
  <si>
    <t>maximálně 1,2 m nad terénem</t>
  </si>
  <si>
    <t>maximálně 2 m nad terénem</t>
  </si>
  <si>
    <t>překonat určenou vzdálenost jinak než ručkováním</t>
  </si>
  <si>
    <t>vyšší kola dva pokusy, v okrese podle rozhodnutí organizátora jeden nebo dva pokusy</t>
  </si>
  <si>
    <t>není nutno používat, pokud o tom rozhodne vedoucí kolektivu</t>
  </si>
  <si>
    <t>může opírat proudnici pouze o jiného člena družstva</t>
  </si>
  <si>
    <t>může se jí pouze dotýkat</t>
  </si>
  <si>
    <t>může, u obou kategorií</t>
  </si>
  <si>
    <t>nesmí být postavena, může však být položena přes čerpadlo</t>
  </si>
  <si>
    <t>může pomáhat vedoucí a rozhodčí základny</t>
  </si>
  <si>
    <t>Plamen 4x60 m - Délka předávacího území ve štafetě 4x60 m je:</t>
  </si>
  <si>
    <t>pouze průkaz SH ČMS, pokud štáb soutěže neurčí v organizačním zabezpečení jinak</t>
  </si>
  <si>
    <t>v katastru okresu (pro krajské kolo) nebo kraje (pro republikové kolo) nebo oznámit přestup k 31.3.</t>
  </si>
  <si>
    <t>účastnit se porad rozhodčích</t>
  </si>
  <si>
    <t>znát Pravidla požárního sportu a Směrnici hry Plamen</t>
  </si>
  <si>
    <t>účastnit se porad rozhodčích a štábu soutěže</t>
  </si>
  <si>
    <t>velitel soutěže, vedoucí presence a náčelník štábu</t>
  </si>
  <si>
    <t>soutěžící</t>
  </si>
  <si>
    <t>po doběhnutí posledního člena hlídky</t>
  </si>
  <si>
    <t>libovolně, i jednotlivě po splnění úkolu. To neplatí pro kontrolu "Střelba ze vzduchovky"</t>
  </si>
  <si>
    <t>libovolně, i jednotlivě, na všech kontrolách ZPV</t>
  </si>
  <si>
    <t>jedině celá hlídka po splnění úkolu na všech kontrolách ZPV</t>
  </si>
  <si>
    <t>od doběhnutí posledního člena hlídky na kontrolní stanoviště do vyzvání hlídky rozhodčím k plnění úkolu</t>
  </si>
  <si>
    <t>od doběhnutí prvního člena hlídky na kontrolní stanoviště do vyzvání hlídky rozhodčím k plnění úkolu</t>
  </si>
  <si>
    <t>od doběhnutí posledního člena hlídky na kontrolní stanoviště do splnění zadaného úkolu jednotlivými členy hlídky</t>
  </si>
  <si>
    <t>k 1.9. - den zahájení ročníku - min. 13 let</t>
  </si>
  <si>
    <t>pravidla všech disciplín jako pro kategorii dorostenců</t>
  </si>
  <si>
    <t>pravidla pro kategorii dorostenek v disciplínách "Závodu požárnické všestrannosti, požárním útoku a štafetě 4x100 m</t>
  </si>
  <si>
    <t>pravidla všech disciplín jako pro kategorii dorostenek</t>
  </si>
  <si>
    <t>Plamen ZPV - Hlídka může opustit stanoviště kontroly ZPV:</t>
  </si>
  <si>
    <t>Plamen ZPV - Čekací čas hlídky se měří od - do:</t>
  </si>
  <si>
    <t>Plamen ZPV - Délka tratě pro jednotlivé kategorie činí:</t>
  </si>
  <si>
    <t>Plamen ZPV - Pokud běží v ZPV Plamen z jednoho družstva dvě hlídky, započítává se do hodnocení ZPV:</t>
  </si>
  <si>
    <t>Plamen ZPV - Disciplína ZPV se hodnotí způsobem:</t>
  </si>
  <si>
    <t>Plamen ZPV - Na kontrolním stanovišti "Střelba ze vzduchovky" si hlídka přinese na kontrolu vlastní střelivo. Rozhodčí:</t>
  </si>
  <si>
    <t>Plamen ZPV - Na kontrolním stanovišti "Střelba ze vzduchovky" je při nabíjení pomoc rozhodčího:</t>
  </si>
  <si>
    <t>Plamen PÚ CTIF - Šířka dráhy pro PÚ CTIF je:</t>
  </si>
  <si>
    <t>Plamen PÚ CTIF - Na druhém úseku dráhy útoku CTIF jsou umístěny 2 kusy džberových stříkaček, v nichž je:</t>
  </si>
  <si>
    <t>Plamen PÚ CTIF - Na třetím úseku dráhy útoku CTIF je umístěn:</t>
  </si>
  <si>
    <t>Plamen PÚ CTIF - Dráha pro PÚ CTIF je dlouhá</t>
  </si>
  <si>
    <t>Plamen PÚ CTIF - První hadici rozvinuje číslo:</t>
  </si>
  <si>
    <t>max. 4 hákové klíče, které nejsou nutnou součástí materiálu pro útok</t>
  </si>
  <si>
    <t>2 hákové klíče - jsou nutnou součástí materiálu pro útok</t>
  </si>
  <si>
    <t>4 hákové klíče - jsou nutnou součástí materiálu pro útok</t>
  </si>
  <si>
    <t>musí být tolik místa, aby bylo vidět, že se nedotýkají</t>
  </si>
  <si>
    <t>musí být místo na proložení archu papíru</t>
  </si>
  <si>
    <t>musí být nejméně 5 mm místo</t>
  </si>
  <si>
    <t>2,5 kg</t>
  </si>
  <si>
    <t>není penalizováno, neboť zpomalení při běhu je již dostatečným trestem</t>
  </si>
  <si>
    <t>jakéhokoliv</t>
  </si>
  <si>
    <t>příčné břevno s výplní</t>
  </si>
  <si>
    <t>1,50 m</t>
  </si>
  <si>
    <t>4 nejlépe umístěných závodníků</t>
  </si>
  <si>
    <t>5 nejlépe umístěných závodníků</t>
  </si>
  <si>
    <t>6 nejlépe umístěných závodníků</t>
  </si>
  <si>
    <t>může přesahovat základnu libovolný materiál, nesmí se však dotýkat země</t>
  </si>
  <si>
    <t>nesmí nic přesahovat obrys základny</t>
  </si>
  <si>
    <t>rozhodčí závodníka upozorní a vrátí ho na startovní čáru, teprve poté může dvojice odstartovat</t>
  </si>
  <si>
    <t>je hodnoceno jako předčasné vyběhnutí</t>
  </si>
  <si>
    <t>5 kg</t>
  </si>
  <si>
    <t>ano</t>
  </si>
  <si>
    <t>7 členů</t>
  </si>
  <si>
    <t>7 členů + velitel</t>
  </si>
  <si>
    <t>vždy dva pokusy</t>
  </si>
  <si>
    <t>pouze jeden pokus</t>
  </si>
  <si>
    <t>pouze u kategorie starší</t>
  </si>
  <si>
    <t>příprava 5 minut, provedení 1 minuta</t>
  </si>
  <si>
    <t>příprava 5 minut, provedení není určeno</t>
  </si>
  <si>
    <t>příprava 5 minut, provedení 2 minuty</t>
  </si>
  <si>
    <t>pokus je platný, ale družstvo dostane trestné body</t>
  </si>
  <si>
    <t>nesmí</t>
  </si>
  <si>
    <t>může</t>
  </si>
  <si>
    <t>jeden</t>
  </si>
  <si>
    <t>dva</t>
  </si>
  <si>
    <t>pět</t>
  </si>
  <si>
    <t>vyklizení základny předchozím družstvem</t>
  </si>
  <si>
    <t>prvého položení nářadí na základnu</t>
  </si>
  <si>
    <t>Plamen PÚ CTIF - V prvním úseku dráhy jsou umístěny překážky v pořadí:</t>
  </si>
  <si>
    <t>Plamen PÚ CTIF - Při kontrole hadicového vedení se za chybné pokládá:</t>
  </si>
  <si>
    <t>Plamen PÚ CTIF - Při překonání vodního příkopu jeden ze soutěžících šlápnul při odrazu na laťku, vymezující obrys příkopu:</t>
  </si>
  <si>
    <t>Plamen PÚ CTIF - Požární útok CTIF plní:</t>
  </si>
  <si>
    <t>Plamen PÚ CTIF - Velitel družstva je označen:</t>
  </si>
  <si>
    <t>Plamen PÚ CTIF - V případě, že závodník během plnění disciplíny promluví:</t>
  </si>
  <si>
    <t>Plamen PÚ CTIF - V případě použití vlastního materiálu je čas na přípravu disciplíny:</t>
  </si>
  <si>
    <t>Plamen PÚ CTIF - Po rozvinutí hadice musí člen, který ji rozvinul:</t>
  </si>
  <si>
    <t>Plamen PÚ CTIF - V technických prostředcích určených pro odložení na stojan je:</t>
  </si>
  <si>
    <t>Plamen PÚ CTIF - V technických prostředcích určených pro odložení na stojan není:</t>
  </si>
  <si>
    <t>Plamen PÚ CTIF - Při přípravě džberové stříkačky musí být hadice:</t>
  </si>
  <si>
    <t>Plamen PÚ CTIF - Připravená hadice u džberové stříkačky:</t>
  </si>
  <si>
    <t>Plamen PÚ CTIF - Hadice u džberové stříkačky může být dlouhá:</t>
  </si>
  <si>
    <t>Plamen PÚ CTIF - Velitel může vyznačené místo mezi nástřikovými stěnami opustit:</t>
  </si>
  <si>
    <t>Plamen PÚ CTIF - Číslo 8 při rozkládání hadice překonává bariéru, přičemž:</t>
  </si>
  <si>
    <t>Plamen PÚ CTIF - Rozepnout nosič = rozvinout hadici může závodník:</t>
  </si>
  <si>
    <t>Plamen Št.CTIF - Šířka dráhy pro štafetu CTIF je:</t>
  </si>
  <si>
    <t>4 m za překážkou (bariéra, břevno)</t>
  </si>
  <si>
    <t>před překážkou (bariéra, břevno)</t>
  </si>
  <si>
    <t>bude pokus hodnocen jako platný, k výslednému času se přičtou trestné sekundy za nesprávnou práci startéra</t>
  </si>
  <si>
    <t>konec seběhového můstku</t>
  </si>
  <si>
    <t>soutěžící se pro ni musí vrátit, nasadit si ji a teprve potom pokračovat v plnění disciplíny - jinak je pokus neplatný</t>
  </si>
  <si>
    <t>pouze v rozběhovém území</t>
  </si>
  <si>
    <t>překážku překonat bez dotyku soutěžícího rukou nebo nohou</t>
  </si>
  <si>
    <t>odložením nářadí na čáře vzdálené 2 m od cíle respektive startu a poté proběhnutím závodníků cílem</t>
  </si>
  <si>
    <t>proběhnutím posledního závodníka cílem i s nářadím</t>
  </si>
  <si>
    <t>situace, kdy závodník napojí hadici na hydrantový nástavec bez použití přechodu</t>
  </si>
  <si>
    <t>rozhodčí pustí družstvo na start a poté ohlásí neplatný pokus</t>
  </si>
  <si>
    <t>mohou umístit na dráhu pouze členové družstva nebo vedoucí v době přípravy družstva na základně</t>
  </si>
  <si>
    <t>skok bez dotyku překážky rukou nebo nohou</t>
  </si>
  <si>
    <t>může být použita jakákoli, i vlastní</t>
  </si>
  <si>
    <t>nesmí být použita</t>
  </si>
  <si>
    <t>může být použita, dodává vždy pořadatel</t>
  </si>
  <si>
    <t>nesmí být položena přes stroj</t>
  </si>
  <si>
    <t>nesmí se dotýkat země</t>
  </si>
  <si>
    <t>nesmí být položena na madlu stroje</t>
  </si>
  <si>
    <t>dorostenci i dorostenky 2 B + 4 C</t>
  </si>
  <si>
    <t>dorostenci 2 B + 4 C, dorostenky 3 B + 4 C</t>
  </si>
  <si>
    <t>vše je v pořádku, členové druhé dvojice nemusí čekat na doběh obou členů prvé dvojice</t>
  </si>
  <si>
    <t>nejedná se o pochybení, k pochybení by došlo, kdyby vystartovali oba členové druhé dvojice</t>
  </si>
  <si>
    <t>pro dorostence i dorostenky bariéra s oknem</t>
  </si>
  <si>
    <t>Pozn.: Číslo v zeleném poli představuje maximální počet otázek z jedné oblasti</t>
  </si>
  <si>
    <t>rozhoduje zda závodník doběhl se všemi ochrannými pomůckami</t>
  </si>
  <si>
    <t>může vykonávat současně funkci časoměřiče</t>
  </si>
  <si>
    <t>potvrzuje platnost pokusu</t>
  </si>
  <si>
    <t>má právo podílet se na rozhodování rozhodčích</t>
  </si>
  <si>
    <t>nemá právo se vměšovat do rozhodování rozhodčích</t>
  </si>
  <si>
    <t>může spolupracovat s rozhodčím při hodnocení svého družstva</t>
  </si>
  <si>
    <t>místo, kam mohou dopadnout hadice při rozhození</t>
  </si>
  <si>
    <t>libovolně (v ruce, za opaskem), nesmí však být přenášena v ústech</t>
  </si>
  <si>
    <t>libovolně, soutěžící ji však nesmí držet v ruce</t>
  </si>
  <si>
    <t>pokud soutěžící postaví po přenesení PHP na podložku tak, že jeho obrys přesahuje obrys podložky</t>
  </si>
  <si>
    <t>Plamen Št.dvojic - Když velitel neproběhne kolem hydrantového nástavce vlevo:</t>
  </si>
  <si>
    <t>pokus je neplatný, závodník musí proudnici odložit za cílovou čarou</t>
  </si>
  <si>
    <t>nesmí nosit v ústech a nemusí s ní být překonány všechny překážky</t>
  </si>
  <si>
    <t>Celkové hodnocení:</t>
  </si>
  <si>
    <t>Celkem test:</t>
  </si>
  <si>
    <t>H</t>
  </si>
  <si>
    <t>pokus je hodnocen jako neplatný</t>
  </si>
  <si>
    <t>pokus je hodnocen jako platný, položení proudnice nerozhoduje</t>
  </si>
  <si>
    <t>O4P</t>
  </si>
  <si>
    <t>O6P</t>
  </si>
  <si>
    <t>výsledky z jednotlivých stanovišť se opíší a hlídka je hodnocena</t>
  </si>
  <si>
    <t>Plamen 4x60 m - Každá ze dvou čtyřčlenných štafet družstva má:</t>
  </si>
  <si>
    <t>Plamen 4x60 m - Na druhém úseku štafety je:</t>
  </si>
  <si>
    <t>Plamen 4x60 m - Přenosný hasící přístroj:</t>
  </si>
  <si>
    <t>Plamen 4x60 m - Rozdělovač na 4. úseku štafety:</t>
  </si>
  <si>
    <t>Plamen 4x60 m - Překážky musí být na dráze:</t>
  </si>
  <si>
    <t>Plamen 4x60 m - Soutěžící mimo soutěžícího na prvním úseku stojí:</t>
  </si>
  <si>
    <t>Plamen 4x60 m - Štafeta musí být předána:</t>
  </si>
  <si>
    <t>Plamen 4x60 m - Při předávání štafety se štafeta předává:</t>
  </si>
  <si>
    <t>Plamen 4x60 m - Při překonání překážky na druhém úseku je zakázáno:</t>
  </si>
  <si>
    <t>Plamen 4x60 m - Všechny překážky na dráze se překonávají:</t>
  </si>
  <si>
    <t>Plamen 4x60 m - Pokud po odstartování závodník zjistí, že mu spadla připravená hadice:</t>
  </si>
  <si>
    <t>pokus je platný, za tento nedostatek se družstvu přičte 10 tr.bodů za nesprávnou práci</t>
  </si>
  <si>
    <t>Plamen 4x60 m - Jako štafeta se při štafetě 4x60 m používá:</t>
  </si>
  <si>
    <t>musí být ventily a koncovkami ve směru běhu (nesmí být natočen)</t>
  </si>
  <si>
    <t>Plamen 4x60 m - Soutěžící na 4. úseku štafety 4x60 m:</t>
  </si>
  <si>
    <t>Dorost 4x100 m  - Při překonání domečku se závodník:</t>
  </si>
  <si>
    <t>Dorost 4x100 m  - Překážka pro dorostence je vysoká:</t>
  </si>
  <si>
    <t>Dorost 4x100 m  - Soutěžícímu spadla štafeta před překážkou a po vrácení se štafetou znovu překážku nepřekonal:</t>
  </si>
  <si>
    <t>Dorost 4x100 m  - Je-li rozdělovač při napojování hadice na 3. úseku štafety nesen:</t>
  </si>
  <si>
    <t>Plamen PÚ - Může soutěžící při stříkání do terčů opírat proudnici o zem:</t>
  </si>
  <si>
    <t>Plamen PÚ - Jak je hodnoceno družstvo, pokud soutěžícímu spadne v průběhu disciplíny přilba a on nejdříve provede nastříkání terče a potom si ji teprve nasadí:</t>
  </si>
  <si>
    <t>Plamen PÚ - Může soutěžící při stříkání do terče překročit nástřikovou čáru nebo se jí dotýkat:</t>
  </si>
  <si>
    <t>Plamen PÚ - Může být jedna ze savic postavena nebo položena přes čerpadlo:</t>
  </si>
  <si>
    <t>Plamen PÚ - Může při přípravě základny pomáhat vedoucí kolektivu:</t>
  </si>
  <si>
    <t>Plamen PÚ - Čas na přípravu základny a provedení útoku je:</t>
  </si>
  <si>
    <t>Plamen PÚ - Při přípravě základny může pomáhat:</t>
  </si>
  <si>
    <t>Plamen PÚ - Koš musí být našroubován na savici:</t>
  </si>
  <si>
    <t>Plamen PÚ - Po vytažení přívodního vedení z kádě musí být:</t>
  </si>
  <si>
    <t>Plamen PÚ - Pod hladinou vody v kádi se:</t>
  </si>
  <si>
    <t>Plamen PÚ - Do ukončení útoku musí:</t>
  </si>
  <si>
    <t>Plamen PÚ - Při požárním útoku Plamen se používají hadice:</t>
  </si>
  <si>
    <t>Plamen PÚ - Může soutěžící překročit čáru stříkání:</t>
  </si>
  <si>
    <t>Plamen PÚ - Savice je připravena na základně tak, že je opřena o ručku (madlo) stroje:</t>
  </si>
  <si>
    <t>Plamen PÚ - Materiál připravený na základně:</t>
  </si>
  <si>
    <t>Plamen PÚ - Rozhodčí může dát družstvu pokyn k přípravě základny:</t>
  </si>
  <si>
    <t>Plamen PÚ - Značky na dráze PÚ označující např. místo pro položení rozdělovače:</t>
  </si>
  <si>
    <t>na označeném místě v prostoru mezi nástřikovými stěnami</t>
  </si>
  <si>
    <t>140.</t>
  </si>
  <si>
    <t>vylosován některým z členů hlídky</t>
  </si>
  <si>
    <t>určen hlídce rozhodčím na kontrole</t>
  </si>
  <si>
    <t>určen a zveřejněn na startu ZPV</t>
  </si>
  <si>
    <t>prvních 5-ti topografických značek uvedených ve Směrnici hry Plamen</t>
  </si>
  <si>
    <t>prvních 15-ti topografických značek uvedených ve Směrnici hry Plamen</t>
  </si>
  <si>
    <t>všech topografických značek uvedených ve Směrnici hry Plamen</t>
  </si>
  <si>
    <t>Plamen PÚ CTIF - Při plnění úkolu u džberových stříkaček provádí obsluhu džberové stříkačky - pumpování:</t>
  </si>
  <si>
    <t>po nastříkání pravého terče (ve směru běhu) čísly 4 a 5</t>
  </si>
  <si>
    <t>po nastříkání levého terče (ve směru běhu) čísly 2 a 3</t>
  </si>
  <si>
    <t>sebrat nosič a ten následně odložit do bedny tak, aby žádná jeho část nevyčnívala</t>
  </si>
  <si>
    <t>Plamen PÚ CTIF - Při plnění úkolu u džberových stříkaček provádí nástřik terčů:</t>
  </si>
  <si>
    <t>nesmí nosit v ústech a musí s ní být překonány všechny překážky</t>
  </si>
  <si>
    <t>pokus je platný bez potrestání</t>
  </si>
  <si>
    <t>vlevo od hadic výtokovými hrdly ve směru běhu</t>
  </si>
  <si>
    <t>žádná část hadice ani nosiče nepřesahovala obrys podložky</t>
  </si>
  <si>
    <t>KONEC</t>
  </si>
  <si>
    <t>a) kolektiv s nižším věkovým průměrem je hodnocen na lepším umístění</t>
  </si>
  <si>
    <t>b) čas dosažený v disciplíně Požární útok</t>
  </si>
  <si>
    <t>c) kolektiv s nižším startovním číslem je hodnocen na lepším umístění</t>
  </si>
  <si>
    <t>1. Plamen - V případě rovnosti součtu bodů v celkovém hodnocení rozhoduje o umístění družstev:</t>
  </si>
  <si>
    <t>a) 30.6.</t>
  </si>
  <si>
    <t>b) 15.3.</t>
  </si>
  <si>
    <t>c) 15.4.</t>
  </si>
  <si>
    <t>nemusí dotknout plošiny na konci domečku</t>
  </si>
  <si>
    <t>musí dotknout kteroukoliv částí těla plošiny na konci domečku</t>
  </si>
  <si>
    <t>záleží na závodníkovi</t>
  </si>
  <si>
    <t>domeček</t>
  </si>
  <si>
    <t>pomoc na trati jiné osoby - hlídka je vyloučena ze ZPV</t>
  </si>
  <si>
    <t>po sobě v jedné dráze</t>
  </si>
  <si>
    <t>Dorost 4x100 m  - Při probíhání závodníka cílem musí (jinak neplatný pokus):</t>
  </si>
  <si>
    <t>Dorost 4x100 m  - Při překonání domečku musí závodník:</t>
  </si>
  <si>
    <t>Dorost 4x100 m  - Může soutěžící nastoupit k pokusu v obou štafetách</t>
  </si>
  <si>
    <t>Dorost 4x100 m  - Do hodnocení v disciplíně se družstvu započítává:</t>
  </si>
  <si>
    <t>Dorost 4x100 m  - Soutěžící při doběhu do cíle musí:</t>
  </si>
  <si>
    <t>Dorost 4x100 m  - Při předávce nesmí být štafeta:</t>
  </si>
  <si>
    <t>Dorost 4x100 m  - Může být štafeta 4x100 m rozměřena v přímce:</t>
  </si>
  <si>
    <t>Dorost 4x100 m  - Soutěžící mimo 1. úseku musí při startu stát:</t>
  </si>
  <si>
    <t>Dorost 4x100 m  - Žebřík před startem:</t>
  </si>
  <si>
    <t>Dorost 4x100 m  - Ruce soutěžícího při startu:</t>
  </si>
  <si>
    <t>Dorost 4x100 m  - Při postavení PHP na podložku musí PHP stát tak:</t>
  </si>
  <si>
    <t>Dorost 4x100 m  - Kteroukoliv překážku musí soutěžící překonat:</t>
  </si>
  <si>
    <t>Dorost 4x100 m  - Připouští se v kategorii dorostenců nahradit domeček barierou s oknem</t>
  </si>
  <si>
    <t>Dorost 4x100 m  - Na prvním úseku štafety 4x100 m v kategorii dorostenek je překážka:</t>
  </si>
  <si>
    <t>Dorost 4x100 m  - Délka předávacího území štafety 4x100 m je:</t>
  </si>
  <si>
    <t>Dorost 4x100 m  - Při štafetě 4x100 m je úseková čára uváděna jako pomyslná:</t>
  </si>
  <si>
    <t>Dorost 4x100 m  - Žebřík se při startu prvního člena štafety 4x100 m:</t>
  </si>
  <si>
    <t>Dorost 4x100 m  - Doba na přípravu pokusu je u štafety 4x100 m:</t>
  </si>
  <si>
    <t>Dorost 4x100 m  - Pro hodnocení chybné předávky, u štafety rozměřené na oválu, je vždy rozhodující postavení:</t>
  </si>
  <si>
    <t>hodnotí se 10 tr.body jako chození po nesprávné straně</t>
  </si>
  <si>
    <t>za každý případ špatného chození 10 tr.bodů, body se sčítají</t>
  </si>
  <si>
    <t>Plamen Št.dvojic - Při nerozložení hadice tak, aby proudnice ležela nejméně na vyznačené čáře:</t>
  </si>
  <si>
    <t>NE, z bezpečnostních důvodů není možno požít praporky nebo jiné ostré předměty</t>
  </si>
  <si>
    <t>situace je hodnocena jako chození po nesprávné straně, tj. 10. tr.bodů</t>
  </si>
  <si>
    <t>hadice po rozvinutí dopadne za čáru u hydrantového nástavce (ve směru běhu)</t>
  </si>
  <si>
    <t>předčasný start velitele se hodnotí jako předčasný start, při druhém chybném startu je pokus hodnocen jako neplatný</t>
  </si>
  <si>
    <t>pokus je platný bez tr.bodů pokud závodník, který hadici svinoval proudnici odpojí</t>
  </si>
  <si>
    <t>hodnotí se jako předčasné vyběhnutí a štafeta obdrží 10 tr.bodů</t>
  </si>
  <si>
    <t>4x60 m</t>
  </si>
  <si>
    <t>povelu rozhodčího "Na základnu!"</t>
  </si>
  <si>
    <t>Plamen ZPV - Vynechá-li hlídka jedno kontrolní stanoviště</t>
  </si>
  <si>
    <t>přívodní vedení drženo minimálně dvěma soutěžícími</t>
  </si>
  <si>
    <t>pro dorostence 4 m, pro dorostenky 3 m</t>
  </si>
  <si>
    <t>15 tr.bodů</t>
  </si>
  <si>
    <t>Dorost ZPV - Kontroly na trati jsou umístěny:</t>
  </si>
  <si>
    <t>Plamen 60 m - Běhu na 60 m s překážkami se mohou zúčastnit:</t>
  </si>
  <si>
    <t>Plamen 60 m - Hadice jsou při běhu na 60 m s překážkami umístěny:</t>
  </si>
  <si>
    <t>Plamen 60 m - Kladina je při běhu na 60 m s překážkami dlouhá:</t>
  </si>
  <si>
    <t>Plamen 60 m - Odpojí-li závodník při běhu na 60 m s překážkami proudnici v cíli před pokynem rozhodčího:</t>
  </si>
  <si>
    <t>Plamen 60 m - Pokud závodník v cíli běhu na 60 m s překážkami neodloží proudnici za cílovou čarou na zem:</t>
  </si>
  <si>
    <t>Plamen 60 m - Při běhu na 60 m s překážkami se proudnice:</t>
  </si>
  <si>
    <t>Plamen 60 m - Disciplína běh na 60 m s překážkami je ve hře Plamen zařazena jako:</t>
  </si>
  <si>
    <t>Plamen 60 m - Pro jednotlivé kategorie je jako první na dráze umístěna překážka:</t>
  </si>
  <si>
    <t>Plamen 60 m - Při běhu na 60 m s překážkami má každý soutěžící:</t>
  </si>
  <si>
    <t>Plamen 60 m - Pokud soutěžícímu při plnění disciplíny spadne přilba:</t>
  </si>
  <si>
    <t>Plamen 60 m - Soutěžící musí doběhnout do cíle tak, že:</t>
  </si>
  <si>
    <t>Plamen 60 m - Při plnění disciplíny je zakázáno:</t>
  </si>
  <si>
    <t>Plamen 60 m - Doba na příprava pokusu je:</t>
  </si>
  <si>
    <t>Plamen 60 m - Hadice C52 pro běh na 60 m s překážkami:</t>
  </si>
  <si>
    <t>Plamen 60 m - Proudnice při běhu na 60 m s překážkami</t>
  </si>
  <si>
    <t>Plamen 60 m - Hadice mohou být na dráze připraveny:</t>
  </si>
  <si>
    <t>Plamen 60 m - Start disciplíny:</t>
  </si>
  <si>
    <t>družstva a starší dorostenci 120 cm, střední a mladší dorostenci 80 cm, dorostenky 80 cm</t>
  </si>
  <si>
    <t>přiřazením bodů dle pořadí v disciplíně (1. místo - 1 bod, 2. místo - 2 body atd.)</t>
  </si>
  <si>
    <t>Dorost - Dráha č. 1 je při pohledu ve směru běhu v prvním pokusu umístěna:</t>
  </si>
  <si>
    <t>závodník se dopustil chození po nesprávné straně, 10 tr.bodů</t>
  </si>
  <si>
    <t>nedopustil se žádného pochybení, 0 tr.bodů</t>
  </si>
  <si>
    <t>stroj musí být zavodněn do 60 s, útok dokončen do 120 s</t>
  </si>
  <si>
    <t>obdrží 3x3, tj. 9 tr.bodů</t>
  </si>
  <si>
    <t>musí být překonány s použitím zavětrovacích vzpěr</t>
  </si>
  <si>
    <t>může závodníkovi pomoci jiná osoba (např. vedoucí kolektivu)</t>
  </si>
  <si>
    <t>musí počkat, až bariéru překoná č. 7</t>
  </si>
  <si>
    <t>Plamen Št.CTIF - Při napojování hadice na rozdělovač jej závodník poponese. Pokus bude hodnocen:</t>
  </si>
  <si>
    <t>součet časů, dosažených v jednotlivých disciplínách mimo běhu na 100 m s překážkami - tato disciplíny se hodnotí samostatně</t>
  </si>
  <si>
    <t xml:space="preserve">součet bodů, přidělených za umístění v jednotlivých disciplínách </t>
  </si>
  <si>
    <t>musí být starší 18 let</t>
  </si>
  <si>
    <t>musí být starší 15 let</t>
  </si>
  <si>
    <t>musí být starší 21 let</t>
  </si>
  <si>
    <t>měří jej rozhodčí disciplíny a rozhodčí v cíli</t>
  </si>
  <si>
    <t>měří jej zpravidla dva časoměřiči, nejméně však jeden časoměřič</t>
  </si>
  <si>
    <t>čas zaznamenaný třetími stopkami</t>
  </si>
  <si>
    <t>čas zaznamenaný touto dvojicí stopek</t>
  </si>
  <si>
    <t>průměrný čas ze všech tří stopek</t>
  </si>
  <si>
    <t>platí čas ze stopek ukazujících nejhorší čas</t>
  </si>
  <si>
    <t>platí čas ze stopek ukazujících nejlepší čas</t>
  </si>
  <si>
    <t>platí čas ze stopek ukazujících střední čas</t>
  </si>
  <si>
    <t>horší naměřený čas</t>
  </si>
  <si>
    <t>lepší naměřený čas</t>
  </si>
  <si>
    <t>průměr časů z obou stopek</t>
  </si>
  <si>
    <t>pořadateli soutěže</t>
  </si>
  <si>
    <t>zapsat jméno závodníka, který právě startuje</t>
  </si>
  <si>
    <t>99.</t>
  </si>
  <si>
    <t>100.</t>
  </si>
  <si>
    <t>101.</t>
  </si>
  <si>
    <t>je vyloučena ze ZPV</t>
  </si>
  <si>
    <t>není povolena při nabíjení pomoc rozhodčího ani jiné osoby</t>
  </si>
  <si>
    <t>hlídka obdrží 15 tr.bodů</t>
  </si>
  <si>
    <t>obdrží 15 tr.bodů</t>
  </si>
  <si>
    <t>5 tr.bodů</t>
  </si>
  <si>
    <t>10 tr.bodů za nesprávnou práci čísla, které hadice spojilo</t>
  </si>
  <si>
    <t>20 tr.bodů za rozpojené spojky a 10 tr.bodů za nesprávnou práci čísla, které hadice spojilo a tato činnost mu nepříslušela</t>
  </si>
  <si>
    <t>10 tr.bodů za nesprávnou práci čísla, které hadice nespojilo</t>
  </si>
  <si>
    <t>družstvo obdrží 20 tr.bodů za nesprávně překonanou překážku</t>
  </si>
  <si>
    <t>družstvo obdrží 10 tr.bodů za nesprávně překonanou překážku</t>
  </si>
  <si>
    <t>libovolné startovní číslo 2, 3, 4, 5</t>
  </si>
  <si>
    <t>stojan na vázání uzlů pro č. 6, 7, 8, 9 a stojan pro určování technických prostředků pro č. 2, 3, 4, 5</t>
  </si>
  <si>
    <t>stojan na vázání uzlů pro č. 2, 3, 4, 5 a stojan pro určování technických prostředků pro č. 6, 7, 8, 9</t>
  </si>
  <si>
    <t>stojan na vázání uzlů pro č. 2, 4, 6, 8 a stojan pro určování technických prostředků pro č. 3, 5, 7, 9</t>
  </si>
  <si>
    <t>2 m + 0,2 m</t>
  </si>
  <si>
    <t>3 m + 0,2 m</t>
  </si>
  <si>
    <t>5 m + 0,2 m</t>
  </si>
  <si>
    <t>hadice C52 min. 9 m dlouhé, nesmějí se používat stuhy</t>
  </si>
  <si>
    <t>používá se proudnice C52 - štafetová</t>
  </si>
  <si>
    <t>po proběhnutí posledního člena hlídky cílem</t>
  </si>
  <si>
    <t>po proběhnutí prvního člena hlídky cílem</t>
  </si>
  <si>
    <t>po proběhnutí nejméně 4 členů hlídky cílem</t>
  </si>
  <si>
    <t>měří se čas doběhu závodníka, který doběhl z hlídky jako poslední do cíle</t>
  </si>
  <si>
    <t>10 cm od sebe</t>
  </si>
  <si>
    <t>20 cm od sebe</t>
  </si>
  <si>
    <t>30 cm od sebe</t>
  </si>
  <si>
    <t>hlídka obdrží 3 trestné body</t>
  </si>
  <si>
    <t>rozhodčí nezasažený špalík znovu postaví</t>
  </si>
  <si>
    <t>alespoň jednou rukou dohmátnout na značku označující výšku šplhu pro jeho kategorii</t>
  </si>
  <si>
    <t>oběma rukama dohmátnout na značku označující výšku šplhu pro jeho kategorii</t>
  </si>
  <si>
    <t>oběma rukama dohmátnout za značku označující výšku šplhu pro jeho kategorii</t>
  </si>
  <si>
    <t>Plamen ZPV - Kolik členů soutěžního družstva se může zúčastnit disciplíny ZPV hry Plamen:</t>
  </si>
  <si>
    <t>Plamen ZPV - Při vázání uzlu "Úvaz na proudnici" musí být volný konec lana použitý při vázání:</t>
  </si>
  <si>
    <t>Plamen ZPV - Hlídka odmítne plnit úkol na stanovišti základy první pomoci:</t>
  </si>
  <si>
    <t>minimálně 2x šlápnout na seběhový můstek a následně seskočit za ohraničující čáru</t>
  </si>
  <si>
    <t>103.</t>
  </si>
  <si>
    <t>104.</t>
  </si>
  <si>
    <t>105.</t>
  </si>
  <si>
    <t>dle rozhodnutí vedoucího</t>
  </si>
  <si>
    <t>vedoucí kolektivu požádá o výměnu překážky</t>
  </si>
  <si>
    <t>pokus je neplatný</t>
  </si>
  <si>
    <t>ne</t>
  </si>
  <si>
    <t>nohou závodníka při předávce</t>
  </si>
  <si>
    <t>proudnice při předávce</t>
  </si>
  <si>
    <t>Nastavení programu</t>
  </si>
  <si>
    <t>naměřený čas hlídky, tzv. "běžecký čas" + trestné body za nesplněné úkoly</t>
  </si>
  <si>
    <t>naměřený čas hlídky, tzv. "běžecký čas" + čekací čas + trestné body za nesplněné úkoly</t>
  </si>
  <si>
    <t>naměřený čas hlídky, tzv. "běžecký čas" + trestné body za nesplněné úkoly, od tohoto součtu se odečte čekací čas</t>
  </si>
  <si>
    <t>1 sekunda</t>
  </si>
  <si>
    <t>10 sekund</t>
  </si>
  <si>
    <t>1 minuta</t>
  </si>
  <si>
    <t>minimálně 1x šlápnout na seběhový můstek a následně seskočit za ohraničující čáru</t>
  </si>
  <si>
    <t>Plamen Št.CTIF - Při startu štafety CTIF musí stát závodníci na jednotlivých úsecích (mimo 1. úseku):</t>
  </si>
  <si>
    <t>pouze před zahájením ročníku</t>
  </si>
  <si>
    <t>libovolná štafetová proudnice C52</t>
  </si>
  <si>
    <t>a) pouze vyplnit volný čas dětí sportovní aktivitou</t>
  </si>
  <si>
    <t>c) především připravovat děti na zásah u požáru</t>
  </si>
  <si>
    <t>není definována</t>
  </si>
  <si>
    <t>současně ve dvou drahách</t>
  </si>
  <si>
    <t>výtokovými hrdly ve směru běhu, ventily nahoru</t>
  </si>
  <si>
    <t>výtokovými hrdly proti směru běhu, ventily mohou být libovolně</t>
  </si>
  <si>
    <t>libovolný, ventily nahoru</t>
  </si>
  <si>
    <t>Plamen Št.CTIF - Vzdálenost pravé hadice od rozdělovače i mezera mezi hadicemi je:</t>
  </si>
  <si>
    <t>minimálně na šířku hadice C</t>
  </si>
  <si>
    <t>maximálně na šířku hadice C</t>
  </si>
  <si>
    <t>spojovat za běhu hadice i proudnici, při napojení hadice na rozdělovač nesmí být tento nesen</t>
  </si>
  <si>
    <t>a) platí čas ze stopek ukazujících nejlepší čas</t>
  </si>
  <si>
    <t>b) platí čas ze stopek ukazujících střední čas</t>
  </si>
  <si>
    <t>c) platí čas ze stopek ukazujících nejhorší čas</t>
  </si>
  <si>
    <t>a) soutěžící</t>
  </si>
  <si>
    <t>b) vedoucí družstva</t>
  </si>
  <si>
    <t>c) velitel družstva</t>
  </si>
  <si>
    <t>a) hlavnímu rozhodčímu</t>
  </si>
  <si>
    <t>b) pořadateli soutěže</t>
  </si>
  <si>
    <t>7mi členné družstvo dorostenců, dorostenek, smíšené a jednotlivci ve věku 13 - 18 let, v soutěži družstev mohou soutěžit pouze dva členové, kteří v roce ukončení ročníku soutěže dovrší 13 let</t>
  </si>
  <si>
    <t>nejméně 8mi členné družstvo dorostenců, dorostenek, smíšené a jednotlivci ve věku 13 - 18 let, v soutěži družstev mohou soutěžit pouze dva členové, kteří v roce ukončení ročníku soutěže dovrší 13 let</t>
  </si>
  <si>
    <t>pokus je platný, pokud se proudnicí neopře o zem</t>
  </si>
  <si>
    <t>pokus je platný, pokud se soutěžící vrátí před čáru stříkání před výstřikem vody z proudnice</t>
  </si>
  <si>
    <t>celé družstvo, tj. 9 členů</t>
  </si>
  <si>
    <t>dle svého uvážení před nebo po rozvinutí hadice</t>
  </si>
  <si>
    <t>nic se neděje</t>
  </si>
  <si>
    <t>Plamen Št.dvojic - Pokud závodník opustí prostor cíle bez povolení rozhodčího (bez kontroly svinutí hadice):</t>
  </si>
  <si>
    <t>Známka MH:</t>
  </si>
  <si>
    <t>Známka PS</t>
  </si>
  <si>
    <t xml:space="preserve">II. KS </t>
  </si>
  <si>
    <t>správná odpověď</t>
  </si>
  <si>
    <t>odpověď zkoušeného</t>
  </si>
  <si>
    <t>RI PS</t>
  </si>
  <si>
    <t>x</t>
  </si>
  <si>
    <t>Nastavení On-line Testu</t>
  </si>
  <si>
    <t>Označte křížkem okruhy, které hodláte testovat a zadejte počet otázek z daného okruhu</t>
  </si>
  <si>
    <t>Počet okruhů otázek:</t>
  </si>
  <si>
    <t>PocOkr</t>
  </si>
  <si>
    <t>PocOtzOkr</t>
  </si>
  <si>
    <t>Program pro TESTOVÁNÍ</t>
  </si>
  <si>
    <t>ROZHODČÍ - mládež</t>
  </si>
  <si>
    <t>Verze programu:</t>
  </si>
  <si>
    <t>dvě štafety + jeden velitel</t>
  </si>
  <si>
    <t>velitel si může vybrat, protože nástavec není součástí hadicového vedení</t>
  </si>
  <si>
    <t>54.</t>
  </si>
  <si>
    <t>55.</t>
  </si>
  <si>
    <t>56.</t>
  </si>
  <si>
    <t>57.</t>
  </si>
  <si>
    <t>58.</t>
  </si>
  <si>
    <t>59.</t>
  </si>
  <si>
    <t>Pozn.: Vygenerování TESTu se provede, pokud celkový počet otázek nepřekročí číslo 140.</t>
  </si>
  <si>
    <t>106.</t>
  </si>
  <si>
    <t>107.</t>
  </si>
  <si>
    <t>Start</t>
  </si>
  <si>
    <t>O.</t>
  </si>
  <si>
    <t>lepší z obou dosažených časů</t>
  </si>
  <si>
    <t>horší z obou dosažených časů</t>
  </si>
  <si>
    <t>průměr vypočítaný z obou dosažených časů</t>
  </si>
  <si>
    <t>každá kategorie má jinou překážku</t>
  </si>
  <si>
    <t>neliší se</t>
  </si>
  <si>
    <t>si vylosuje z pěti zranění, která jsou určená ve směrnici pro činnost dorostu SH ČMS</t>
  </si>
  <si>
    <t>soutěžní hlídka s vedoucím, rozhodčí a členové štábu</t>
  </si>
  <si>
    <t>zbylý náboj nesmí dále použít na špalík jiného člena hlídky ani jej jinému členu darovat</t>
  </si>
  <si>
    <t xml:space="preserve">proběhnout cílem </t>
  </si>
  <si>
    <t>až po jejím přeložení členem štafety, kterému tato činnost přísluší</t>
  </si>
  <si>
    <t>Plamen 60 m - Při překonávání příčného břevna je zakázáno:</t>
  </si>
  <si>
    <t>Plamen 60 m - Hadice mohou být rozvinuty:</t>
  </si>
  <si>
    <t>Plamen 60 m - Odpojit proudnici v cíli může závodník:</t>
  </si>
  <si>
    <t>Plamen 60 m - Do hodnocení se závodníkovi započítává:</t>
  </si>
  <si>
    <t>Plamen 60 m - Závodníkovi při disciplíně nesmí:</t>
  </si>
  <si>
    <t>Plamen 60 m - Při přípravě disciplíny:</t>
  </si>
  <si>
    <t>Plamen 60 m - Pokus je neplatný:</t>
  </si>
  <si>
    <t>Plamen 60 m - Pokud soutěžící rozvine hadice tak, že zasahují do vedlejší dráhy:</t>
  </si>
  <si>
    <t>Plamen 60 m - Pokud závodník neproběhne cílem ve své dráze:</t>
  </si>
  <si>
    <t>Plamen - Podmínky</t>
  </si>
  <si>
    <t>Dorost - Podmínky</t>
  </si>
  <si>
    <t>Plamen - Št.4x60m</t>
  </si>
  <si>
    <t>Dorost - Št.4x100m</t>
  </si>
  <si>
    <t>Plamen - Št.pož.dv.</t>
  </si>
  <si>
    <t>Dorost - Dvojboj</t>
  </si>
  <si>
    <t>Plamen - PÚ</t>
  </si>
  <si>
    <t>Dorost - PÚ</t>
  </si>
  <si>
    <t>Plamen - ZPV</t>
  </si>
  <si>
    <t>Dorost - ZPV</t>
  </si>
  <si>
    <t>Plamen - 60m</t>
  </si>
  <si>
    <t>Dorost - 100m</t>
  </si>
  <si>
    <t>v jednom pokusu</t>
  </si>
  <si>
    <t>ve dvou pokusech</t>
  </si>
  <si>
    <t>dle rozhodnutí pořadatele v jednom nebo ve dvou pokusech</t>
  </si>
  <si>
    <t>se nesmí při překonávání bariéry jí dotknout</t>
  </si>
  <si>
    <t>bude toto potrestáno rozhodčím disciplíny jen v případě, že jej slyšel</t>
  </si>
  <si>
    <t>hodnotí se každý případ mluvení a každý soutěžící zvlášť</t>
  </si>
  <si>
    <t>pokus bude hodnocen jako neplatný</t>
  </si>
  <si>
    <t>Název okruhu:</t>
  </si>
  <si>
    <t>Max. počet otázek</t>
  </si>
  <si>
    <t>Max</t>
  </si>
  <si>
    <t>busoly</t>
  </si>
  <si>
    <t>střeliva</t>
  </si>
  <si>
    <t>značek technických prostředků</t>
  </si>
  <si>
    <t>kontroly "Střelba ze vzduchovky"</t>
  </si>
  <si>
    <t>kontroly "Střelba ze vzduchovky" a "Základy první pomoci"</t>
  </si>
  <si>
    <t>kontroly "Střelba ze vzduchovky" a "Šplh"</t>
  </si>
  <si>
    <t>ihned, jak doběhnou ke kontrole</t>
  </si>
  <si>
    <t>hlídka je vyloučena z hodnocení ZPV</t>
  </si>
  <si>
    <t>ihned po doběhnutí prvního člena hlídky na stanoviště</t>
  </si>
  <si>
    <t>na stanovišti musí být přítomen velitel hlídky</t>
  </si>
  <si>
    <t>po splnění úkolu - nastříkání obou terčů</t>
  </si>
  <si>
    <t>rozhodčí nechá opravit - tento způsob přípravy je nepřípustný</t>
  </si>
  <si>
    <t>může přesahovat obrysy pouze u kategorie mladších, kdy je sací vedení našroubováno na stroj</t>
  </si>
  <si>
    <t>jako neplatný pokus</t>
  </si>
  <si>
    <t>pokus je platný + družstvo obdrží 10 tr.bodů</t>
  </si>
  <si>
    <t>rozhodčí nechá bez potrestání</t>
  </si>
  <si>
    <t>rozhodčí prohlásí pokus za neplatný</t>
  </si>
  <si>
    <t>mít při odpojování proudnice na hlavě řádně upevněnou přilbu</t>
  </si>
  <si>
    <t>čas se měří v okamžiku druhého proběhnutí závodníka cílem, pokus je platný</t>
  </si>
  <si>
    <t>čas se měří v okamžiku prvního proběhnutí závodníka cílem (bez proudnice), pokus je platný</t>
  </si>
  <si>
    <t>2,4 m</t>
  </si>
  <si>
    <t>Dorost PÚ - Je povolena při přípravě základny pomoc cizích osob (mimo vedoucího kolektivu):</t>
  </si>
  <si>
    <t>předškolní (do 6 let), mladší (6 - 11) a starší (11 - 15)</t>
  </si>
  <si>
    <t>mladší (do 11 let) a starší (11 - 15), o podmínkách účasti dětí mladších 6-ti let rozhodne OORM</t>
  </si>
  <si>
    <t>soutěžící přesahuje hlavou nad dráhou přes startovní čáru</t>
  </si>
  <si>
    <t>kalhoty překrývají zcela stehna a kolena; triko s dlouhým rukávem</t>
  </si>
  <si>
    <t>kalhoty překrývají zcela stehna a lýtka; triko s krátkým rukávem</t>
  </si>
  <si>
    <t>Plamen - Členové družstva, kteří na republikovém kole reprezentují příslušný kraj:</t>
  </si>
  <si>
    <t>minimálně 30 dnů před termínem konání příslušné soutěže (respektive kola)</t>
  </si>
  <si>
    <t>požární útok, štafeta 4x60 m, požární útok CTIF</t>
  </si>
  <si>
    <t>požární útok, štafeta CTIF, štafeta 4x60 m</t>
  </si>
  <si>
    <t>požární útok, požární útok CTIF, štafeta 4x60 m</t>
  </si>
  <si>
    <t>hadice C52 min 14,90 m dlouhé, nesmějí se používat stuhy</t>
  </si>
  <si>
    <t>hadice C52 14,90 m dlouhé, mohou se používat stuhy</t>
  </si>
  <si>
    <t>práškový 6kg plný</t>
  </si>
  <si>
    <t>vodní 10l prázdný</t>
  </si>
  <si>
    <t>práškový 6kg prázdný</t>
  </si>
  <si>
    <t>Plamen Št.CTIF - Soutěžící na 6. úseku při překonávání lehkoatletické překážky tuto shodil. Závodník z 5. úseku překážku postavil a vyzval soutěžícího, aby ji znovu překonal, ten tak učiní. Hodnocení:</t>
  </si>
  <si>
    <t>k dosaženému času se přičte 10 tr.bodů = 10 sekund</t>
  </si>
  <si>
    <t>Plamen Št.CTIF - Na 9. úseku dráhy se mohou používat:</t>
  </si>
  <si>
    <t>Plamen Št.CTIF - Na úseku č. 9 musí být štafeta předána:</t>
  </si>
  <si>
    <t>Plamen Št.CTIF - Na úseku č. 9 je možno:</t>
  </si>
  <si>
    <t>Plamen Št.CTIF - Soutěžící na 7. úseku postaví PHP na podložku tak, že hadice přístroje přesahuje obrys podložky:</t>
  </si>
  <si>
    <t>Plamen Št.CTIF - Pokud soutěžící na 1. úseku nepředá štafetu soutěžícímu na 2. úseku, ale proběhne i celý 2. úsek a předá štafetu až soutěžícímu na úseku č. 3:</t>
  </si>
  <si>
    <t>pokud závodník na 9. úseku ještě nepřevzal proudnici, je to povoleno = bez potrestání</t>
  </si>
  <si>
    <t>Plamen Št.CTIF - Na 5. úseku štafety CTIF je umístěno toto nářadí:</t>
  </si>
  <si>
    <t>libovolnou proudnici C52</t>
  </si>
  <si>
    <t>pouze proudnici C52 s uzávěrem</t>
  </si>
  <si>
    <t>Plamen PÚ - Při útoku se používají 2 proudnice C52:</t>
  </si>
  <si>
    <t>C52 a B75 dlouhé 10 ± 0,5 m</t>
  </si>
  <si>
    <t>C52 a B75 dlouhé 15 ± 0,5 m</t>
  </si>
  <si>
    <t xml:space="preserve">C52 a B75 dlouhé min. 9,5 m </t>
  </si>
  <si>
    <t>družstvo obdrží 10 tr.bodů</t>
  </si>
  <si>
    <t>musí být použita proudnice C52 bez úprav, bez uzávěru</t>
  </si>
  <si>
    <t>pro dorostence i pro dorostenky 3 m</t>
  </si>
  <si>
    <t>pro dorostence i pro dorostenky 4 m</t>
  </si>
  <si>
    <t>může jiný člen hlídky pomoci jinému členu např. přidržením lana</t>
  </si>
  <si>
    <t>povinností závodníka je tuto čáru přeběhnout</t>
  </si>
  <si>
    <t>závodník na ni nebere zřetel</t>
  </si>
  <si>
    <t>pokus je platný, pokud závodník stihne připojit hadici před pásmem odpojení</t>
  </si>
  <si>
    <t>pokus je platný, pokud je hadice připojena na všechny ozuby k rozdělovači</t>
  </si>
  <si>
    <t>musí dotýkat země do povelu POZOR</t>
  </si>
  <si>
    <t>nemusí dotýkat země, je to věcí závodníka</t>
  </si>
  <si>
    <t>musí dotýkat země až do odstartování</t>
  </si>
  <si>
    <t>žádné nářadí se nesmí podepírat</t>
  </si>
  <si>
    <t>jen to nářadí, které je určeno pro provedení požárního útoku</t>
  </si>
  <si>
    <t>jednotné, dodává pořadatel</t>
  </si>
  <si>
    <t>každé družstvo vlastní</t>
  </si>
  <si>
    <t>pokud družstvo nemá vlastní proudnice, může si zapůjčit od pořadatele</t>
  </si>
  <si>
    <t>před ponořením koše do vody</t>
  </si>
  <si>
    <t>před ponořením savice do vody</t>
  </si>
  <si>
    <t>kdykoliv během provedení útoku</t>
  </si>
  <si>
    <t>pokud soutěžící seskočí z kladiny před ohraničující čárou</t>
  </si>
  <si>
    <t>pokus je platný, pokud signalizovaly oba terče</t>
  </si>
  <si>
    <t>pokus je platný, pokud je našroubován sací koš</t>
  </si>
  <si>
    <t>pokus je neplatný, čáru nesmí překročit ani se jí dotýkat žádný ze soutěžících</t>
  </si>
  <si>
    <t>pokus je platný, čáry se nesmí dotýkat soutěžící, který provádí nástřik terčů</t>
  </si>
  <si>
    <t>pokus je platný, čáry se může dotýkat, nesmí ji ale překročit</t>
  </si>
  <si>
    <t>ano, smí se startovat libovolně</t>
  </si>
  <si>
    <t>ne, v době přípravy se na platě startovat nesmí, až těsně před startem</t>
  </si>
  <si>
    <t>ne, může se nastartovat až po odstartování PÚ</t>
  </si>
  <si>
    <t>ano, musí být spojeno</t>
  </si>
  <si>
    <t>ne, nemusí být spojeno</t>
  </si>
  <si>
    <t>musí být našroubován pouze sací koš</t>
  </si>
  <si>
    <t>PHP pro přenášení a podložka pro odložení PHP</t>
  </si>
  <si>
    <t>u běžeckých úseků vždy u půlící čáry, u úseku s překážkou - na začátku tohoto úseku</t>
  </si>
  <si>
    <t>začátek předávky mezi osmým a devátým úsekem</t>
  </si>
  <si>
    <t>Plamen Št.dvojic - Kolik štafet může postavit 9-ti členné družstvo</t>
  </si>
  <si>
    <t>Plamen Št.dvojic - K provedení disciplíny lze použít</t>
  </si>
  <si>
    <t>Plamen Št.CTIF - Jsou všechny překážky u štafety CTIF překonávány se štafetou (proudnicí C):</t>
  </si>
  <si>
    <t>Plamen Št.CTIF - Štafetu CTIF plní:</t>
  </si>
  <si>
    <t>Dorost ZPV - Pokud vynechá jeden člen hlídky některé z kontrolních stanovišť: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</si>
  <si>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</si>
  <si>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</si>
  <si>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</si>
  <si>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</si>
  <si>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</si>
  <si>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</si>
  <si>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</si>
  <si>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</si>
  <si>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</si>
  <si>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</si>
  <si>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</si>
  <si>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</si>
  <si>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</si>
  <si>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</si>
  <si>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</si>
  <si>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</si>
  <si>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</si>
  <si>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</si>
  <si>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ruce závodníka</t>
  </si>
  <si>
    <t>tesařský, lodní</t>
  </si>
  <si>
    <t>ano, jakákoliv</t>
  </si>
  <si>
    <t>5 členů družstva</t>
  </si>
  <si>
    <t>7 členů družstva</t>
  </si>
  <si>
    <t>rozhodčí nechá štafetu odběhnout a poté prohlásí pokus za neplatný</t>
  </si>
  <si>
    <t>rozhodčí nechá závodníka chybu opravit, teprve poté může štafeta odstartovat</t>
  </si>
  <si>
    <t>pokus je platný, štafeta byla postupně přenesena všemi úseky</t>
  </si>
  <si>
    <t>překážka - kladina</t>
  </si>
  <si>
    <t>ano, do úrovně okresních kol</t>
  </si>
  <si>
    <t>ano, ve všech kolech</t>
  </si>
  <si>
    <t>ne, ve všech kolech</t>
  </si>
  <si>
    <t>v předávacím nebo rozběhovém území</t>
  </si>
  <si>
    <t>v předávacím území</t>
  </si>
  <si>
    <t>v rozběhovém území</t>
  </si>
  <si>
    <t>nesmí přesahovat startovní čáru</t>
  </si>
  <si>
    <t>může přesahovat startovní čáru jen pokud není za startovní čarou opřen o zem</t>
  </si>
  <si>
    <t>mohou přesahovat startovní čáru, pokud se dotýkají jen žebříku</t>
  </si>
  <si>
    <t>mohou přesahovat startovní čáru</t>
  </si>
  <si>
    <t>aby se nedotýkal země</t>
  </si>
  <si>
    <t>aby stál i po dobu předávky ze 3. na 4. úsek dráhy</t>
  </si>
  <si>
    <t>aby nepřesahoval obrys podložky, na které je postaven</t>
  </si>
  <si>
    <t>se všemi předepsanými pomůckami a výstrojí</t>
  </si>
  <si>
    <t>s proudnicí upevněnou za opaskem</t>
  </si>
  <si>
    <t>s rukávy trika nebo bundy, přesahujícími lokty závodníka</t>
  </si>
  <si>
    <t>Dorost - Přestup lze v jednom ročníku uskutečnit:</t>
  </si>
  <si>
    <t>Dorost - Vedoucí družstva má povinnost:</t>
  </si>
  <si>
    <t>Dorost - Vedoucí družstva má právo:</t>
  </si>
  <si>
    <t>Dorost - Odvolací komisi tvoří:</t>
  </si>
  <si>
    <t>Dorost - Náčelníka štábu dle směrnice schvaluje:</t>
  </si>
  <si>
    <t>Dorost - Protest proti porušení směrnice a regulérnosti soutěže může za družstvo podat:</t>
  </si>
  <si>
    <t>milan.hoffmann@seznam.cz</t>
  </si>
  <si>
    <t>20.4.</t>
  </si>
  <si>
    <t>31.3.</t>
  </si>
  <si>
    <t>1.1.</t>
  </si>
  <si>
    <t>měnit hodnocení</t>
  </si>
  <si>
    <t>v době přípravy pokusu</t>
  </si>
  <si>
    <t>může rozhodčí disciplíny čas na přípravu družstva prodloužit</t>
  </si>
  <si>
    <t>může vedoucí dochystat základnu sám, zatímco družstvo se seřadí na startovní čáře</t>
  </si>
  <si>
    <t>vyznačená trať a pás o šířce 15 m na každou stranu</t>
  </si>
  <si>
    <t>vyznačená trať a pás o šířce 5 m na každou stranu</t>
  </si>
  <si>
    <t>vyznačená trať a pás o šířce 30 m na každou stranu</t>
  </si>
  <si>
    <t>v pořadí dle rozhodnutí organizátora</t>
  </si>
  <si>
    <t>v pořadí dle rozhodnutí organizátora s výjimkou kontroly "Základy první pomoci"</t>
  </si>
  <si>
    <t>v pořadí dle Směrnice</t>
  </si>
  <si>
    <t>soutěžní hlídka s vedoucím a rozhodčí</t>
  </si>
  <si>
    <t>pouze rozhodčí a členové štábu</t>
  </si>
  <si>
    <t>Plamen 60 m - Při běhu na 60 m s překážkami:</t>
  </si>
  <si>
    <t>se provádí libovolně dle závodníka, tj. vysoký nebo nízký</t>
  </si>
  <si>
    <t>Plamen 60 m - Všechny překážky na dráze běhu na 60 m s překážkami:</t>
  </si>
  <si>
    <t>jedná se o platný pokus pouze v případě, že ve vedlejší dráze v tu chvíli neběží jiný závodník</t>
  </si>
  <si>
    <t>Dorost 100 m - Při běhu na 100 m s překážkami je pokus neplatný, jestliže:</t>
  </si>
  <si>
    <t>Dorost 100 m - Při běhu na 100 m s překážkami při sbíhání z kladiny musí závodník:</t>
  </si>
  <si>
    <t>Dorost 100 m - Jestliže závodník v průběhu běhu na 100 m s překážkami ztratí přilbu a proběhne cílem bez ní:</t>
  </si>
  <si>
    <t>Dorost 100 m - Váha hadice při běhu na 100 m s překážkami musí být minimálně:</t>
  </si>
  <si>
    <t>Dorost 100 m - Minimální délka proudnice při běhu na 100 m s překážkami je:</t>
  </si>
  <si>
    <t>Dorost 100 m - Soutěžící je vyloučen z disciplíny běh na 100 m s překážkami, zaviní-li:</t>
  </si>
  <si>
    <t>Dorost 100 m - O umístění družstva v běhu na 100 m s překážkami rozhodne součet lepších časů:</t>
  </si>
  <si>
    <t>Dorost 100 m - Každý soutěžící má v běhu na 100 m s překážkami možnost:</t>
  </si>
  <si>
    <t>Dorost 100 m - Závodník při běhu na 100 m s překážkami musí po proběhnutí cílem:</t>
  </si>
  <si>
    <t>Dorost 100 m - Při použití el. časomíry při běhu na 100 m s překážkami musí závodník:</t>
  </si>
  <si>
    <t>Dorost 100 m - Při probíhání cílem musí závodník držet proudnici tak, aby:</t>
  </si>
  <si>
    <t>Dorost 100 m - Jako první je na dráze umístěna překážka:</t>
  </si>
  <si>
    <t>Dorost 100 m - Kladina pro jednotlivé kategorie je vysoká:</t>
  </si>
  <si>
    <t>Dorost 100 m - Při disciplíně "Běh na 100 m s překážkami" mohou být použity:</t>
  </si>
  <si>
    <t>Dorost 100 m - Doba na přípravu pokusu je:</t>
  </si>
  <si>
    <t>Dorost 100 m - Disciplínu běh na 100 m může plnit z družstva maximálně:</t>
  </si>
  <si>
    <t>Dorost 100 m - Spojky připravených hadic:</t>
  </si>
  <si>
    <t>Dorost 100 m - Rozdělovač na dráze běhu na 100 m s překážkami:</t>
  </si>
  <si>
    <t>Dorost 100 m - Závodník při běhu na 100 m s překážkami může rozvinout hadice:</t>
  </si>
  <si>
    <t>Dorost 100 m - Je možno umístit na dráhu terčík označující místo odrazu:</t>
  </si>
  <si>
    <t>minimálně 1x šlápnout na seběhový můstek</t>
  </si>
  <si>
    <t>minimálně 1x šlápnout na seběhový můstek a seskočit za ohraničující čáru</t>
  </si>
  <si>
    <t>2 kg</t>
  </si>
  <si>
    <t>musí být umístěn spojkami ve směru běhu</t>
  </si>
  <si>
    <t>musí být umístěn spojkami proti směru běhu</t>
  </si>
  <si>
    <t>Plamen PÚ CTIF - Na uzlovém stojanu jsou umístěna lana:</t>
  </si>
  <si>
    <t>obdrží družstvo 10 tr.bodů, i když mluvilo více soutěžících</t>
  </si>
  <si>
    <t>10 minut</t>
  </si>
  <si>
    <t>Plamen PÚ CTIF - Při hodnocení uvázání uzlu "Úvaz na proudnici" se posuzuje:</t>
  </si>
  <si>
    <t>zda je uzel uvázán přesně podle kresby, uvedené ve směrnici</t>
  </si>
  <si>
    <t>dle rozhodnutí vedoucího v jedné či dvou drahách</t>
  </si>
  <si>
    <t>čas horší štafety</t>
  </si>
  <si>
    <t>průměrný čas obou štafet</t>
  </si>
  <si>
    <t>40.</t>
  </si>
  <si>
    <t>41.</t>
  </si>
  <si>
    <t>42.</t>
  </si>
  <si>
    <t>Otázka č.</t>
  </si>
  <si>
    <t>Prohlížení / Učení otázek</t>
  </si>
  <si>
    <t>Správná odpověď:</t>
  </si>
  <si>
    <t>43.</t>
  </si>
  <si>
    <t>44.</t>
  </si>
  <si>
    <t>45.</t>
  </si>
  <si>
    <t>46.</t>
  </si>
  <si>
    <t>On-line TEST</t>
  </si>
  <si>
    <t>pouze vyplnit volný čas dětí sportovní aktivitou</t>
  </si>
  <si>
    <t>především připravovat děti na zásah u požáru</t>
  </si>
  <si>
    <t>jakékoliv občanské sdružení působící na úseku požární ochrany</t>
  </si>
  <si>
    <t>7 let</t>
  </si>
  <si>
    <t>6 let</t>
  </si>
  <si>
    <t>12 let</t>
  </si>
  <si>
    <t>mladší</t>
  </si>
  <si>
    <t>starší</t>
  </si>
  <si>
    <t>dorostu</t>
  </si>
  <si>
    <t>1.9. - 31.12.</t>
  </si>
  <si>
    <t>15.4.</t>
  </si>
  <si>
    <t>30.6.</t>
  </si>
  <si>
    <t>tak, aby měl závodník metu v kterémkoliv okamžiku po pravé ruce</t>
  </si>
  <si>
    <t>O5D</t>
  </si>
  <si>
    <t>O6D</t>
  </si>
  <si>
    <t>O7P</t>
  </si>
  <si>
    <t>O8P</t>
  </si>
  <si>
    <t>vpravo od hadic výtokovými hrdly ve směru běhu</t>
  </si>
  <si>
    <t>Nastavení Uživatele</t>
  </si>
  <si>
    <t>Příjmení:</t>
  </si>
  <si>
    <t>OSH:</t>
  </si>
  <si>
    <t>Hoffmann</t>
  </si>
  <si>
    <t>Milan</t>
  </si>
  <si>
    <t>Plzeň - Jih</t>
  </si>
  <si>
    <t>lehkoatletická překážka</t>
  </si>
  <si>
    <t>dva stojany s volně položenou laťkou</t>
  </si>
  <si>
    <t>vždy u příslušné předávací značky (začátek úseku)</t>
  </si>
  <si>
    <t>konec předávky mezi sedmým a osmým úsekem</t>
  </si>
  <si>
    <t>konec předávky mezi osmým a devátým úsekem</t>
  </si>
  <si>
    <t>vpravo od hadic výtokovými hrdly proti směru běhu</t>
  </si>
  <si>
    <t>libovolně svinuta nebo poskládána a umístěna v držáku džberové stříkačky</t>
  </si>
  <si>
    <t>dvojitě svinuta a umístěna v držáku džberové stříkačky</t>
  </si>
  <si>
    <t>může být zavodněná</t>
  </si>
  <si>
    <t>nesmí být zavodněná</t>
  </si>
  <si>
    <t>dle rozhodnutí vedoucího může být připravena libovolným způsobem</t>
  </si>
  <si>
    <t>Plamen PÚ CTIF - Pokud družstvo nenastříkalo předepsané množství vody do terčů naplněnou džberovou stříkačkou, může být džberová stříkačka doplněna vodou z připravené nádoby:</t>
  </si>
  <si>
    <t>libovolným způsobem, nesmí použít zavětrovacích vzpěr a skoku plavmo</t>
  </si>
  <si>
    <t>libovolným způsobem</t>
  </si>
  <si>
    <t>musí se alespoň jednou rukou chytit za vrchní část bariery s oknem</t>
  </si>
  <si>
    <t>dle rozhodnutí pořadatele (určený losem, dodaný pořadatelem apod.)</t>
  </si>
  <si>
    <t>svůj vlastní</t>
  </si>
  <si>
    <t>překonat určenou vzdálenost jen rukama člena hlídky</t>
  </si>
  <si>
    <t>překonat určenou vzdálenost dvěma členy hlídky najednou</t>
  </si>
  <si>
    <t>9-ti členný kolektiv MH ve věku do 15 let bez rozlišení pohlaví</t>
  </si>
  <si>
    <t>9-ti členný kolektiv MH ve věku do 15 let bez rozlišení pohlaví, v okresních kolech se mohou podle možností zúčastnit i družstva s menším počtem členů (nejméně 5)</t>
  </si>
  <si>
    <t>10-ti členný kolektiv MH ve věku do 15 let bez rozlišení pohlaví, v okresních kolech se mohou podle možností zúčastnit i družstva s menším počtem členů (nejméně 5)</t>
  </si>
  <si>
    <t>jedná se o závadu na materiálu dodaném pořadatelem, závodník bude pokus opakovat</t>
  </si>
  <si>
    <t>jedná se o platný pokus, pokud závodník z druhé dráhy proběhne cílem v dráze prvního závodníka, aby mu byl také změřen oficiální čas</t>
  </si>
  <si>
    <t>žádná část nosiče nepřesahovala obrys podložky, hadice přesahovat může</t>
  </si>
  <si>
    <t>z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</si>
  <si>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</si>
  <si>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</si>
  <si>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</si>
  <si>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</si>
  <si>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</si>
  <si>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</si>
  <si>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</si>
  <si>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</si>
  <si>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</si>
  <si>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</si>
  <si>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</si>
  <si>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</si>
  <si>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odpovídá nákresu ve Směrnici hry Plamen, prsty nesmí v žádném případě vyčnívat ze šátku</t>
  </si>
  <si>
    <t>libovolným uzlem vpředu nad ránou nebo na vnější straně končetiny nad ránou</t>
  </si>
  <si>
    <t>překřížením a spojením konců pomocí spínacího špendlíku</t>
  </si>
  <si>
    <t>zkřížením vzadu a vytvořením libovolného uzlu na jeho koncích, který překryje ránu</t>
  </si>
  <si>
    <t>prvních 5 grafických značek uvedených ve Směrnici hry Plamen</t>
  </si>
  <si>
    <t>pouze 5 grafických značek, vybraných rozhodčím ze Směrnice hry Plamen</t>
  </si>
  <si>
    <t>požární automobil</t>
  </si>
  <si>
    <t>hydrantový nástavec</t>
  </si>
  <si>
    <t>přenosný agregát</t>
  </si>
  <si>
    <t>je povoleno - hlídka nebude potrestána</t>
  </si>
  <si>
    <t>kdykoliv</t>
  </si>
  <si>
    <t>v kategorii mladších</t>
  </si>
  <si>
    <t>v kategorii starších</t>
  </si>
  <si>
    <t>může povolit použití vlastního střeliva, jestliže je stejné, jako použily předchozí hlídky</t>
  </si>
  <si>
    <t>nesmí povolit použití vlastního střeliva</t>
  </si>
  <si>
    <t>může povolit použití vlastního střeliva, pokud nemá dostatek střeliva dodaného pořadatelem</t>
  </si>
  <si>
    <t>ukončit plnění disciplíny bez potrestání trestnými body</t>
  </si>
  <si>
    <t>pokusit se závadu odstranit vlastními silami, pokud nemanipuluje s mířidly</t>
  </si>
  <si>
    <t>přivolat určeným způsobem rozhodčího, jinak se zbraní nesmí manipulovat</t>
  </si>
  <si>
    <t>povolena pouze u kategorie mladších</t>
  </si>
  <si>
    <t>povolena u obou soutěžních kategorií</t>
  </si>
  <si>
    <t>zakázána</t>
  </si>
  <si>
    <t>Plamen ZPV - Na kontrolním stanovišti "Uzlování" se na vázání uzlu "Úvaz na proudnici" používá lano:</t>
  </si>
  <si>
    <t>Dorost ZPV - ZPV se může zúčastnit:</t>
  </si>
  <si>
    <t>Dorost ZPV - Na trať ZPV mají přístup:</t>
  </si>
  <si>
    <t>Dorost ZPV - Informace o azimutech, podle kterých se hlídka bude během závodu přesouvat, obdrží hlídka:</t>
  </si>
  <si>
    <t>8 členů družstva</t>
  </si>
  <si>
    <t>9 členů družstva</t>
  </si>
  <si>
    <t>10 členů družstva</t>
  </si>
  <si>
    <t>číslem 1 bílé barvy</t>
  </si>
  <si>
    <t>číslem 1 červené barvy</t>
  </si>
  <si>
    <t>číslem 1 žluté barvy</t>
  </si>
  <si>
    <t>+420 731 428 398</t>
  </si>
  <si>
    <t>www.oshpj.cz</t>
  </si>
  <si>
    <t>Plamen Št.dvojic - Pokus končí:</t>
  </si>
  <si>
    <t>Plamen Št.dvojic - Nesvine-li závodník hadici vůbec:</t>
  </si>
  <si>
    <t>Plamen Št.dvojic - Hození hadice nebo proudnice (na označenou čáru či v cíli) se hodnotí:</t>
  </si>
  <si>
    <t>Plamen Št.dvojic - Pokud člen druhé dvojice při přeložení hadice tuto podvlékal pod tělem závodníka, který hadici svinuje:</t>
  </si>
  <si>
    <t>Plamen Št.dvojic - Závodník z první dvojice před proběhnutím velitele posunul chodidlo na startovní čáru:</t>
  </si>
  <si>
    <t>Plamen Št.dvojic - V případě dvou štafet se vykonává disciplína:</t>
  </si>
  <si>
    <t>Plamen Št.dvojic - V případě dvou štafet se jako výsledný čas započítává:</t>
  </si>
  <si>
    <t>může nosit v ústech a musí s ní být překonány všechny překážky</t>
  </si>
  <si>
    <t>nepovinná</t>
  </si>
  <si>
    <t>povinná</t>
  </si>
  <si>
    <t>Jméno:</t>
  </si>
  <si>
    <t>SDH:</t>
  </si>
  <si>
    <t>Otázka:</t>
  </si>
  <si>
    <t>Chyba:</t>
  </si>
  <si>
    <t>Celkem:</t>
  </si>
  <si>
    <t>Správná:</t>
  </si>
  <si>
    <t>Odpověď:</t>
  </si>
  <si>
    <t>Okruh:</t>
  </si>
  <si>
    <t>CisOtz</t>
  </si>
  <si>
    <t>i =</t>
  </si>
  <si>
    <t>Hodnocení:</t>
  </si>
  <si>
    <t>Otázek:</t>
  </si>
  <si>
    <t>Ano/NE</t>
  </si>
  <si>
    <t>1 chybný start</t>
  </si>
  <si>
    <t>2 chybné starty</t>
  </si>
  <si>
    <t>3 chybné starty</t>
  </si>
  <si>
    <t>závodník rozhodí hadice na kladině</t>
  </si>
  <si>
    <t>vždy na začátku rozběhového území</t>
  </si>
  <si>
    <t>vždy musí stát v předávacím území</t>
  </si>
  <si>
    <t>kdekoliv v předávacím nebo rozběhovém území</t>
  </si>
  <si>
    <t>kdekoliv v předávacím území</t>
  </si>
  <si>
    <t>kdekoliv v rozběhovém území</t>
  </si>
  <si>
    <t>závodník při napojování hadice na rozdělovač tento poponese</t>
  </si>
  <si>
    <t>seskočit za ohraničující čáru</t>
  </si>
  <si>
    <t>závodník musí pokus opakovat</t>
  </si>
  <si>
    <t>1 pokusu</t>
  </si>
  <si>
    <t>2 pokusů</t>
  </si>
  <si>
    <t>Dorost - Sčítací komise podléhá:</t>
  </si>
  <si>
    <t>Dorost - Zapisovatel je povinen:</t>
  </si>
  <si>
    <t>Dorost - Rozhodčí v cíli:</t>
  </si>
  <si>
    <t>Dorost - Nejnižší věk soutěžícího může být:</t>
  </si>
  <si>
    <t>Dorost - Pro kategorii smíšených družstev platí:</t>
  </si>
  <si>
    <t>Dorost - V případě rovnosti součtu bodů v celkovém hodnocení rozhodují o umístění družstva časy dosažené v disciplínách v tomto pořadí:</t>
  </si>
  <si>
    <t>Dorost - Délka běžecké trati se měří ve vzdálenosti:</t>
  </si>
  <si>
    <t>Dorost - Opakování pokusu bude povoleno:</t>
  </si>
  <si>
    <t>Dorost - Rozhodčí před startem pokusu signalizuje bílým praporkem:</t>
  </si>
  <si>
    <t>Plamen ZPV - Uzel "Plochá spojka" se váže:</t>
  </si>
  <si>
    <t>Plamen ZPV - Uzel "Tesařský" se váže:</t>
  </si>
  <si>
    <t>Plamen ZPV - Uzel "Lodní" se váže:</t>
  </si>
  <si>
    <t>Plamen ZPV - Na kontrolním stanovišti "Základy první pomoci" při ošetření poraněné horní končetiny musí být znehybnění provedeno tak, že:</t>
  </si>
  <si>
    <t>Plamen ZPV - Na kontrolním stanovišti "Základy první pomoci" při ošetření zraněného kolene musí být šátek upevněn:</t>
  </si>
  <si>
    <t>Plamen ZPV - Na kontrolním stanovišti "Základy první pomoci" při provádění přesunu zraněného pomocí stoličky z lidských rukou se zraněný dotkne země. Hlídka je zatížena:</t>
  </si>
  <si>
    <t>Plamen ZPV - Na kontrolním stanovišti "Základy první pomoci" při provádění přesunu zraněného pomocí tzv. živé berly je zraněný doprovázen nesprávným způsobem. Hlídka je zatížena:</t>
  </si>
  <si>
    <t>Plamen ZPV - Na kontrolním stanovišti "Požární ochrana" při plnění úkolu určení technických prostředků není v seznamu grafických značek uvedena značka pro:</t>
  </si>
  <si>
    <t>Plamen ZPV - Na kontrolním stanovišti "Požární ochrana" při plnění úkolu určení hasebních prostředků každý člen hlídky:</t>
  </si>
  <si>
    <t>Plamen ZPV - Na kontrolním stanovišti "Požární ochrana" může hlídka obdržet:</t>
  </si>
  <si>
    <t>Plamen ZPV - Na kontrolním stanovišti "Překonání překážky po vodorovném laně" se překonává na laně vzdálenost:</t>
  </si>
  <si>
    <t>Plamen ZPV - Na kontrolním stanovišti "Překonání překážky po vodorovném laně" je dovolena pomoc při výskoku na lano:</t>
  </si>
  <si>
    <t>Plamen ZPV - Na kontrolním stanovišti "Překonání překážky po vodorovném laně" může být lano prohnuto:</t>
  </si>
  <si>
    <t>Plamen ZPV - Na kontrolním stanovišti "Překonání překážky po vodorovném laně" za nedokončení úkolu obdrží člen hlídky:</t>
  </si>
  <si>
    <t>Plamen ZPV - Na kontrolním stanovišti "Překonání překážky po vodorovném laně" je zakázáno:</t>
  </si>
  <si>
    <t>zapsat naměřené časy, úřední čas ukončení pokusu, neplatné pokusy a důvody jejich neplatnosti, vést časový přehled o zahájení a ukončení pokusů</t>
  </si>
  <si>
    <t>Dorost PÚ - Kolik ks hadic je použito v disciplíně PÚ (mimo hadici od přetlakového ventilu):</t>
  </si>
  <si>
    <t>může dotýkat země, nesmí se dotýkat jiného soutěžícího</t>
  </si>
  <si>
    <t>Plamen Št.dvojic - Nedokončí-li soutěžící disciplínu s výstrojí a výzbrojí, se kterou byla započata:</t>
  </si>
  <si>
    <t>Plamen Št.dvojic - Proudnice je na základní čáře položena:</t>
  </si>
  <si>
    <t>Plamen Št.dvojic - Směr natočení hydrantového nástavce je:</t>
  </si>
  <si>
    <t>Plamen Št.dvojic - Po proběhnutí prvního člena prvé dvojice vystartoval jeden ze závodníků druhé dvojice:</t>
  </si>
  <si>
    <t>Plamen Št.CTIF - Je možné štafetu (proudnici) přenášet v ústech:</t>
  </si>
  <si>
    <t>Plamen Št.CTIF - Závodník při podbíhání laťky tuto shodil. Chce svou chybu napravit - na stojany laťku umístí:</t>
  </si>
  <si>
    <t>Plamen Št.CTIF - Při přeskoku lehkoatletické překážky vyšlápl soutěžící oběma nohama z vyznačené dráhy:</t>
  </si>
  <si>
    <t>Plamen Št.CTIF - Závodník po proběhnutí cílem musí:</t>
  </si>
  <si>
    <t>Plamen Št.CTIF - Po shození lehkoatletické překážky ji závodník postavil, obešel (přičemž vykročil z dráhy oběma nohama) a znovu překážku překonal. Hodnocení:</t>
  </si>
  <si>
    <t>Plamen - Družstva jsou v jednotlivých disciplínách hodnocena:</t>
  </si>
  <si>
    <t>mohou základnu přesahovat pouze savice, hadice od přetlakového ventilu se může dotýkat země</t>
  </si>
  <si>
    <t>Dorost PÚ - Limit pro provedení pokusu disciplíny PÚ je:</t>
  </si>
  <si>
    <t>je povolena při nabíjení pomoc rozhodčího u všech kategorií</t>
  </si>
  <si>
    <t>Dorost ZPV - Na kontrole "Určování PHP a věcných prostředků PO" každý člen:</t>
  </si>
  <si>
    <t>si vylosuje skupinu hořlavých látek a prakticky vybere nejvhodnější hasicí přístroj a předvede způsob hašení</t>
  </si>
  <si>
    <t>si vylosuje skupinu hořlavých látek a určí možnost hašení jednoduchým hasebním prostředkem (tlumicí, pískem apod.)</t>
  </si>
  <si>
    <t>Dorost ZPV - Na kontrole "Určování PHP a věcných prostředků PO" si každý závodník:</t>
  </si>
  <si>
    <t>Dorost ZPV - Na kontrole "Určování PHP a věcných prostředků PO" může každý závodník obdržet:</t>
  </si>
  <si>
    <t>Dorost ZPV - Na stanovišti "Základy první pomoci" hlídka:</t>
  </si>
  <si>
    <t>ošetřuje zranění, které určí pořadatel před začátkem disciplíny</t>
  </si>
  <si>
    <t>před zahájením ročníku nebo minimálně 60 dnů před termínem konání příslušné soutěže (respektive kola)</t>
  </si>
  <si>
    <t>Plamen Št.dvojic - Hadice na přípravné čáře je postavena:</t>
  </si>
  <si>
    <t>pokus družstva je platný bez potrestání, protože došlo k signalizaci terčů</t>
  </si>
  <si>
    <t>ano, před výstřikem z proudnice</t>
  </si>
  <si>
    <t>Dorost - Pokud byl čas měřen dvojími stopkami, platí:</t>
  </si>
  <si>
    <t>do 2 minut</t>
  </si>
  <si>
    <t>do 5 minut</t>
  </si>
  <si>
    <t>do 5 + 2 minuty</t>
  </si>
  <si>
    <t>PHP práškový, pro dorostence o hmotnosti minimálně 5 kg, pro dorostenky prázdný</t>
  </si>
  <si>
    <t>PHP vodní, pro dorostence o hmotnosti minimálně 5 kg, pro dorostenky prázdný</t>
  </si>
  <si>
    <t>PHP práškový, pro dorostence i dorostenky o hmotnosti minimálně 5 kg</t>
  </si>
  <si>
    <t>do 1 minuty</t>
  </si>
  <si>
    <t>do 2 minut od startu</t>
  </si>
  <si>
    <t>do 5 + 2 minut</t>
  </si>
  <si>
    <t>Dorost ZPV - Materiál pro provedení disciplín ZPV dodává pořadatel, kromě:</t>
  </si>
  <si>
    <t>si vylosuje skupinu hořlavých látek a ústně určí jeden vhodný a jeden nevhodný přenosný hasicí přístroj</t>
  </si>
  <si>
    <t>ji v každém případě držel v ruce</t>
  </si>
  <si>
    <t>bylo jasně vidět její napojení na hadici</t>
  </si>
  <si>
    <t>do 2 + 2 minut</t>
  </si>
  <si>
    <t>a) 9-ti členný kolektiv MH ve věku do 15 let bez rozlišení pohlaví</t>
  </si>
  <si>
    <t>b) 9-ti členný kolektiv MH ve věku do 15 let bez rozlišení pohlaví, v okresních kolech se mohou podle možností zúčastnit i družstva s menším počtem členů (nejméně 5)</t>
  </si>
  <si>
    <t>c) 10-ti členný kolektiv MH ve věku do 15 let bez rozlišení pohlaví, v okresních kolech se mohou podle možností zúčastnit i družstva s menším počtem členů (nejméně 5)</t>
  </si>
  <si>
    <t>Plamen PÚ - Družstvo dokončí pokus v PÚ (terče signalizují dokončení nástřiku). Na základně zůstala ležet jedna hadice C. Hodnocení je:</t>
  </si>
  <si>
    <t>1. z(ze) 140</t>
  </si>
  <si>
    <t>a) soutěžící opustí své místo na startu až po odstartování</t>
  </si>
  <si>
    <t>b) soutěžící opustí své místo na startu rukou nebo nohou před odstartováním</t>
  </si>
  <si>
    <t>c) soutěžící přesahuje hlavou nad dráhou přes startovní čáru</t>
  </si>
  <si>
    <t>a) rozhodčímu disciplíny do 10 minut od ukončení pokusu</t>
  </si>
  <si>
    <t>b) hlavnímu rozhodčímu do 10 minut od ukončení pokusu</t>
  </si>
  <si>
    <t>c) rozhodčímu disciplíny do 10 minut od skončení disciplíny</t>
  </si>
  <si>
    <t>a) 15.4.</t>
  </si>
  <si>
    <t>b) 30.6.</t>
  </si>
  <si>
    <t>c) 15.3.</t>
  </si>
  <si>
    <t>a) rozhodčímu disciplíny</t>
  </si>
  <si>
    <t>b) hlavnímu rozhodčímu</t>
  </si>
  <si>
    <t>b) Ministerstvo školství, mládeže a tělovýchovy ve spolupráci s SH ČMS</t>
  </si>
  <si>
    <t>c) jakékoliv občanské sdružení působící na úseku požární ochrany</t>
  </si>
  <si>
    <t>a) musí mít trvalé bydliště v příslušné obci (městě)</t>
  </si>
  <si>
    <t>b) musí mít trvalé bydliště v katastru příslušného okresu</t>
  </si>
  <si>
    <t>c) musí mít trvalé bydliště v katastru příslušného kraje</t>
  </si>
  <si>
    <t>a) v případě, že má vyřízený přestup, může reprezentovat dva nebo více kolektivů MH</t>
  </si>
  <si>
    <t>b) libovolný počet kolektivů MH</t>
  </si>
  <si>
    <t>c) pouze jeden kolektiv MH</t>
  </si>
  <si>
    <t>a) může spolupracovat s rozhodčím při hodnocení svého družstva</t>
  </si>
  <si>
    <t>b) má právo podílet se na rozhodování rozhodčích</t>
  </si>
  <si>
    <t>c) nemá právo se vměšovat do rozhodování rozhodčích</t>
  </si>
  <si>
    <t>a) pořádající odborná rada mládeže</t>
  </si>
  <si>
    <t>b) libovolná odborná rada</t>
  </si>
  <si>
    <t>c) štáb soutěže</t>
  </si>
  <si>
    <t>a) pravidla pro kategorii dorostenek v disciplínách "Závodu požárnické všestrannosti, požárním útoku a štafetě 4x100 m</t>
  </si>
  <si>
    <t>b) pravidla všech disciplín jako pro kategorii dorostenek</t>
  </si>
  <si>
    <t>c) pravidla všech disciplín jako pro kategorii dorostenců</t>
  </si>
  <si>
    <t>a) svou připravenost k rozhodování</t>
  </si>
  <si>
    <t>b) zda slyšel písknutí rozhodčího disciplíny</t>
  </si>
  <si>
    <t>c) připravenost úseku na kterém rozhoduje</t>
  </si>
  <si>
    <t>a) rozhodčí disciplíny, hlavní rozhodčí a velitel soutěže</t>
  </si>
  <si>
    <t>b) hlavní rozhodčí, náčelník štábu a velitel soutěže</t>
  </si>
  <si>
    <t>c) velitel soutěže, vedoucí presence a náčelník štábu</t>
  </si>
  <si>
    <t>a) v případě, že soutěžící nedokončil pokus díky závadě na materiálu dodaném pořadatelem</t>
  </si>
  <si>
    <t>b) v případě, že soutěžící nedokončil pokus díky závadě na vlastním materiálu</t>
  </si>
  <si>
    <t>c) v případě, že soutěžící nedokončil pokus díky závadě na materiálu dodaném pořadatelem a pokud proti ní bude podán protest</t>
  </si>
  <si>
    <t>a) měří jej zpravidla dva časoměřiči, nejméně však jeden časoměřič</t>
  </si>
  <si>
    <t>b) měří jej zpravidla tři, nejméně však dva časoměřiči</t>
  </si>
  <si>
    <t>c) měří jej rozhodčí disciplíny a rozhodčí v cíli</t>
  </si>
  <si>
    <t>Plamen Št.CTIF - Jaká proudnice může být použita při štafetě CTIF</t>
  </si>
  <si>
    <t>Plamen Št.CTIF - Předání štafety na všech úsecích začíná:</t>
  </si>
  <si>
    <t>Plamen Št.CTIF - Na osmém úseku u značky 325 m je čára, která označuje:</t>
  </si>
  <si>
    <t>Plamen Št.CTIF - Soutěžící na sedmém úseku postavil PHP na podložku tak, že ten v okamžiku předávky mezi soutěžícími na osmém a devátém úseku spadl:</t>
  </si>
  <si>
    <t>Plamen Št.CTIF - Na devátém úseku je kromě hadic postaven i rozdělovač. Jeho postavení je:</t>
  </si>
  <si>
    <t>zda je uzel uvázán tak, aby se při zatažení za konec lana nerozvázal</t>
  </si>
  <si>
    <t>Dorost PÚ - Sací koš musí být našroubován na savici:</t>
  </si>
  <si>
    <t>Dorost PÚ - Vodu v nádrži během PÚ :</t>
  </si>
  <si>
    <t>Dorost PÚ - Při dosažení shodného času v PÚ budou družstva hodnocena:</t>
  </si>
  <si>
    <t>Dorost PÚ - Terčík na dráhu PÚ může umístit :</t>
  </si>
  <si>
    <t>Dorost PÚ - Spadne-li soutěžícímu přilba:</t>
  </si>
  <si>
    <t>Dorost PÚ - Terčík na dráhu PÚ může družstvo umístit:</t>
  </si>
  <si>
    <t>Dorost PÚ - Doba na přípravu pokusu PÚ je:</t>
  </si>
  <si>
    <t>Dorost PÚ - Nestihne-li družstvo připravit základnu v určeném časovém limitu:</t>
  </si>
  <si>
    <t>Plamen ZPV - Pokud hlídka ztratí při plnění ZPV startovní průkaz</t>
  </si>
  <si>
    <t>Plamen ZPV - Podaří-li se soutěžícímu povalit své špalíky na stanovišti Střelba na méně než tři rány</t>
  </si>
  <si>
    <t>Plamen ZPV - Kterou částí těla musí závodník překonat vyznačenou vzdálenost po vodorovném laně</t>
  </si>
  <si>
    <t>Plamen ZPV - Při vázání uzlů na kontrole Uzlování je jeden konec lana upevněn při vázání uzlu</t>
  </si>
  <si>
    <t>Plamen ZPV - Jak je hodnocena hlídka mladší kategorie, která špatně zorientovala mapu</t>
  </si>
  <si>
    <t>Plamen ZPV - Na stanovišti základy první pomoci člen hlídky ošetří poraněnou horní končetinu před transportem zraněného správným způsobem. Při přesunu však ruka vyklouzne z uvolněného obvazu. Ošetření bude hodnoceno:</t>
  </si>
  <si>
    <t>Plamen ZPV - Na stanovišti Požární ochrana použije člen hlídky stejný vhodný hasební prostředek, který použil při své odpovědi již člen před ním:</t>
  </si>
  <si>
    <t>Plamen ZPV - Při překonání překážky po vodorovném laně závodník spadl a dotkl se země:</t>
  </si>
  <si>
    <t>Plamen ZPV - Pokud při vázání uzlu byla poskytnuta pomoc (jakákoliv, i slovní):</t>
  </si>
  <si>
    <t>žádná část hadice nepřesahovala obrys podložky, nosič přesahovat může</t>
  </si>
  <si>
    <t>soutěžící se pro ni musí vrátit, nemusí si ji však nasazovat a může dokončit plnění disciplíny s přilbou v ruce</t>
  </si>
  <si>
    <t>pokud soutěžící odstartoval s přilbou, na další průběh disciplíny se nebere zřetel - nemusí se pro ni vracet</t>
  </si>
  <si>
    <t>mít zřetelně nasazené startovní číslo</t>
  </si>
  <si>
    <t>dát pozor, aby nerozhodil hadice do sousední dráhy</t>
  </si>
  <si>
    <t>držet proudnici nebo hadici tak, aby bylo zřetelně vidět její napojení na hadici</t>
  </si>
  <si>
    <t>seskočit z domečku oběma nohama do své dráhy</t>
  </si>
  <si>
    <t>seskočit z domečku tak, aby alespoň jednou nohou seskočil do své dráhy</t>
  </si>
  <si>
    <t>seskočit libovolným způsobem z domečku</t>
  </si>
  <si>
    <t>jen s výjimkou povolenou hlavním rozhodčím</t>
  </si>
  <si>
    <t>protnout cílový paprsek elektrické časomíry</t>
  </si>
  <si>
    <t>položit napojenou proudnici za cílovou čarou</t>
  </si>
  <si>
    <t>v pravé dráze</t>
  </si>
  <si>
    <t>v levé dráze</t>
  </si>
  <si>
    <t>libovolně dle rozhodnutí vedoucího</t>
  </si>
  <si>
    <t>rozhodčí uzná jako povolené</t>
  </si>
  <si>
    <t>nesmí přesahovat obrysy základny v žádném případě</t>
  </si>
  <si>
    <t>může přesahovat obrysy základny, ale nesmí se dotýkat země</t>
  </si>
  <si>
    <t>je-li družstvo připraveno u základny v plném počtu 7 členů</t>
  </si>
  <si>
    <t>je-li u základny připravena motorová stříkačka</t>
  </si>
  <si>
    <t>může umístit na dráhu kdokoliv v době přípravy družstva na základně</t>
  </si>
  <si>
    <t>mohou umístit na dráhu pouze členové družstva před zahájením startu prvního družstva na disciplíně PÚ</t>
  </si>
  <si>
    <t>musí být voda v nádrži doplňována</t>
  </si>
  <si>
    <t>nesmí být voda v nádrži doplňována</t>
  </si>
  <si>
    <t>může být voda v nádrži doplňována dle požadavku vedoucího</t>
  </si>
  <si>
    <t>nesmí být použity nástřikové terče pro požární sport</t>
  </si>
  <si>
    <t>mohou být použity terče pro požární sport</t>
  </si>
  <si>
    <t xml:space="preserve">mohou být použity terče pro požární sport, pokud je možno nastavit signalizaci terčů při nastříkání 5 litrů vody </t>
  </si>
  <si>
    <t>nesmí být nastartována před odstartováním družstva</t>
  </si>
  <si>
    <t>musí být nastartována po celou dobu přípravy družstva</t>
  </si>
  <si>
    <t>musí být v chodu před odstartováním družstva</t>
  </si>
  <si>
    <t>může ho vytáhnout a znovu našroubovat-nebude potrestáno</t>
  </si>
  <si>
    <t>bude hodnoceno jako neplatný pokus</t>
  </si>
  <si>
    <t>je to důvod pro opakování pokusu</t>
  </si>
  <si>
    <t>pokud při tom družstvo dokáže srazit terče, je pokus platný</t>
  </si>
  <si>
    <t>Rotace:</t>
  </si>
  <si>
    <t>Promíchávat odpovědi</t>
  </si>
  <si>
    <t>čas se měří v okamžiku prvního proběhnutí závodníka cílem (bez proudnice), pokus je neplatný</t>
  </si>
  <si>
    <t>dle rozhodnutí rozhodčího</t>
  </si>
  <si>
    <t>odložit napojenou proudnici za cílovou čárou</t>
  </si>
  <si>
    <t>obejít brány el. časomíry - nesmí jimi projít zpět</t>
  </si>
  <si>
    <t>odpojit proudnici na pokyn cílového rozhodčího</t>
  </si>
  <si>
    <t>protnout paprsek el. časomíry a zastavit tak čas</t>
  </si>
  <si>
    <t>protnout cílovou čáru svou hrudí, protnutí rukou se hodnotí jako neplatný pokus</t>
  </si>
  <si>
    <t>zároveň druhou rukou držel i hadici</t>
  </si>
  <si>
    <t>musí hasící přístroj stát na podložce</t>
  </si>
  <si>
    <t>musí být uhašena hořlavá látka v kádi</t>
  </si>
  <si>
    <t>musí ostatní závodníci stát v úseku, ve kterém předali proudnici</t>
  </si>
  <si>
    <t>smíšené družstva dorostenců a dorostenek</t>
  </si>
  <si>
    <t>Dorost - Soutěže dorostu se může zúčastnit:</t>
  </si>
  <si>
    <t>Dorost - Soutěže dorostu probíhají v kategoriích:</t>
  </si>
  <si>
    <t>družstva dorostenců, dorostenek, smíšená a jednotlivci - dorostenky a dorostenci</t>
  </si>
  <si>
    <t>Prohlížení chybných odpovědí</t>
  </si>
  <si>
    <t>Chyba č.</t>
  </si>
  <si>
    <t>odpovídá nákresu ve Směrnici hry Plamen, prsty musí být pevně fixovány v šátku a nesmí vyčnívat ze šátku více než 2 cm</t>
  </si>
  <si>
    <t>15.3.</t>
  </si>
  <si>
    <t>družstva dorostenců, dorostenek a smíšená</t>
  </si>
  <si>
    <t>v ČR</t>
  </si>
  <si>
    <t>v místě SDH, které reprezentují</t>
  </si>
  <si>
    <t>jedenkrát</t>
  </si>
  <si>
    <t>dvakrát</t>
  </si>
  <si>
    <t>není určeno</t>
  </si>
  <si>
    <t>přihlížet provedení pokusu svého družstva a po jeho ukončení znát výsledek</t>
  </si>
  <si>
    <t>dbát na to, aby soutěžící v určeném pokusu startoval ve správné dráze</t>
  </si>
  <si>
    <t>Plamen - Posláním hry Plamen je:</t>
  </si>
  <si>
    <t>Plamen - Doporučený vstupní věk dětí pro hru Plamen je:</t>
  </si>
  <si>
    <t>Plamen - Ve hře Plamen se soutěží v těchto kategoriích:</t>
  </si>
  <si>
    <t>Plamen - Do vyšších kol postupují ve hře Plamen jen družstva kategorie:</t>
  </si>
  <si>
    <t>bez trestných bodů i v případě, že závodník donese do cíle svinutou hadici včetně přechodu</t>
  </si>
  <si>
    <t>dotknout se odrazové i doskokové čáry nebo prostoru mezi nimi</t>
  </si>
  <si>
    <t>provádět plnění úkolu bez nasazené přilby</t>
  </si>
  <si>
    <t>plnit úkol postupně jeden za druhým</t>
  </si>
  <si>
    <t>5 soutěžících</t>
  </si>
  <si>
    <t>7 soutěžících</t>
  </si>
  <si>
    <t>6 soutěžících</t>
  </si>
  <si>
    <t>musí být otočeny ve směru běhu</t>
  </si>
  <si>
    <t>mohou být libovolně natočeny</t>
  </si>
  <si>
    <t>musí být otočeny proti směru běhu</t>
  </si>
  <si>
    <t>může být libovolně natočen</t>
  </si>
  <si>
    <t>nejdříve na kladině</t>
  </si>
  <si>
    <t>v libovolném úseku dráhy</t>
  </si>
  <si>
    <t>Plamen Št.dvojic - Závodník druhé dvojice přeběhl při odpojování hadice hydrantový nástavec a vrátil se zpět:</t>
  </si>
  <si>
    <t>Plamen Št.dvojic - Hadice se může začít svinovat:</t>
  </si>
  <si>
    <t>Plamen Št.dvojic - Pokud člen druhé dvojice po přeložení hadice odpojí nejdříve hadici od hydrantového nástavce a teprve potom odpojí proudnici od hadice:</t>
  </si>
  <si>
    <t>Plamen Št.dvojic - Při překládání hadice první člen z dvojice zapomene odpojit proudnici a tu donese do cíle společně s hadicí závodník, který hadici svinoval:</t>
  </si>
  <si>
    <t>Plamen Št.dvojic - Předčasné vyběhnutí je hodnoceno:</t>
  </si>
  <si>
    <t>Plamen Št.dvojic - Nesprávným napojením hadice se rozumí:</t>
  </si>
  <si>
    <t>je celá hlídka vyloučena ze ZPV</t>
  </si>
  <si>
    <t>velitel + 4 členové hlídky</t>
  </si>
  <si>
    <t>ano, mimo nástřiku v leže</t>
  </si>
  <si>
    <t>ano, může</t>
  </si>
  <si>
    <t>dle rozhodnutí závodníka</t>
  </si>
  <si>
    <t>pokus je neplatný, hranice stříkání se nesmí překročit nikdy</t>
  </si>
  <si>
    <t>je vyloučena z hodnocení ZPV</t>
  </si>
  <si>
    <t>úvaz na proudnici, tesařský</t>
  </si>
  <si>
    <t>lodní, plochá spojka</t>
  </si>
  <si>
    <t>není v ZPV hodnocena</t>
  </si>
  <si>
    <t>může se vrátit a úspěšně opakovat, v tomto případě hlídka neobdrží trestné body</t>
  </si>
  <si>
    <t>v obvodovém nebo okresním kole</t>
  </si>
  <si>
    <t>Plamen</t>
  </si>
  <si>
    <t>ji překoná povoleným způsobem, na proudnici se nebere zřetel</t>
  </si>
  <si>
    <t>ji překoná povoleným způsobem i s proudnicí</t>
  </si>
  <si>
    <t>ji překoná jakýmkoliv způsobem i s proudnicí</t>
  </si>
  <si>
    <t>5 + 2 minuty</t>
  </si>
  <si>
    <t>2 minuty</t>
  </si>
  <si>
    <t>5 minut</t>
  </si>
  <si>
    <t>DIN</t>
  </si>
  <si>
    <t>libovolné</t>
  </si>
  <si>
    <t>od vyběhnutí soutěžícího na prvním úseku po proběhnutí soutěžícího na čtvrtém úseku cílovou čarou</t>
  </si>
  <si>
    <t>od signálu startéra soutěžícímu na prvním úseku po proběhnutí soutěžícího na čtvrtém úseku cílovou čarou</t>
  </si>
  <si>
    <t>od písknutí velitele na píšťalku po doběhnutí posledního závodníka do cíle</t>
  </si>
  <si>
    <t>je to v pořádku, vedoucí může pomoci s přípravou materiálu</t>
  </si>
  <si>
    <t>nebude potrestáno, pokud soutěžící na 4. úseku ještě nepřevzal proudnici</t>
  </si>
  <si>
    <t>hodnotí se jako pomoc cizí osoby - neplatný pokus</t>
  </si>
  <si>
    <t>dvě štafety + dva velitele</t>
  </si>
  <si>
    <t>proběhnutím posledního závodníka cílem</t>
  </si>
  <si>
    <t>ANO, pro označení mety lze použít např. praporku</t>
  </si>
  <si>
    <t>pokus je platný, bez potrestání</t>
  </si>
  <si>
    <t>napojení hadice na jeden ozub</t>
  </si>
  <si>
    <t>u obou kategorií může pomoci rozhodčí nebo člen hlídky</t>
  </si>
  <si>
    <t>u kategorie starší může pomoci rozhodčí, u kategorie mladší může pomoci pouze jiný člen hlídky</t>
  </si>
  <si>
    <t>u kategorie mladší může pomoci rozhodčí, u kategorie starší může pomoci pouze jiný člen hlídky</t>
  </si>
  <si>
    <t>4 m</t>
  </si>
  <si>
    <t>generátor=</t>
  </si>
  <si>
    <t>Hodnocení On-line TESTu</t>
  </si>
  <si>
    <t>Počet otázek:</t>
  </si>
  <si>
    <t>Úspěšnost:</t>
  </si>
  <si>
    <t>On-line TEST - Kontrola / Oprava testu</t>
  </si>
  <si>
    <t>Vaše původní odpověď na tuto otázku je:</t>
  </si>
  <si>
    <t>Chyby:</t>
  </si>
  <si>
    <t>Úspěšn.:</t>
  </si>
  <si>
    <t>a</t>
  </si>
  <si>
    <t>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</si>
  <si>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</si>
  <si>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</si>
  <si>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</si>
  <si>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</si>
  <si>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</si>
  <si>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</si>
  <si>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</si>
  <si>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</si>
  <si>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</si>
  <si>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</si>
  <si>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</t>
  </si>
  <si>
    <t>X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</si>
  <si>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</si>
  <si>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</si>
  <si>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</si>
  <si>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</si>
  <si>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</si>
  <si>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</si>
  <si>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</si>
  <si>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</si>
  <si>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</si>
  <si>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</si>
  <si>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Autor programu:</t>
  </si>
  <si>
    <t>Ing. Milan Hoffmann</t>
  </si>
  <si>
    <t>Kontakt</t>
  </si>
  <si>
    <t>Ing. Milan HOFFMANN</t>
  </si>
  <si>
    <t>mobil:</t>
  </si>
  <si>
    <t>+420 606 916 333</t>
  </si>
  <si>
    <t>mail:</t>
  </si>
  <si>
    <t>hoffi@atlas.cz</t>
  </si>
  <si>
    <t>www: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</si>
  <si>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</si>
  <si>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</si>
  <si>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</si>
  <si>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</si>
  <si>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</si>
  <si>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</si>
  <si>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</si>
  <si>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</si>
  <si>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</si>
  <si>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</si>
  <si>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</si>
  <si>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</si>
  <si>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</si>
  <si>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</si>
  <si>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</si>
  <si>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</si>
  <si>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</si>
  <si>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</si>
  <si>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</si>
  <si>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družstvo bude bez potrestání, soutěžící nesmí šlápnout dovnitř označeného úseku vodního příkopu</t>
  </si>
  <si>
    <t>nejméně 1,2 m</t>
  </si>
  <si>
    <t>2,5 m</t>
  </si>
  <si>
    <t>nejméně 2 m</t>
  </si>
  <si>
    <t>po rozvinutí hadice</t>
  </si>
  <si>
    <t>před rozvinutím hadice</t>
  </si>
  <si>
    <t>členy družstva, kteří pumpují</t>
  </si>
  <si>
    <t>obuv se špunty - kopačky</t>
  </si>
  <si>
    <t>přilbu</t>
  </si>
  <si>
    <t>opasek</t>
  </si>
  <si>
    <t>velitel soutěže</t>
  </si>
  <si>
    <t>hlavní rozhodčí</t>
  </si>
  <si>
    <t>rozhodčí disciplíny</t>
  </si>
  <si>
    <t>odvolací komise</t>
  </si>
  <si>
    <t>hlavnímu rozhodčímu do 10 minut od ukončení pokusu</t>
  </si>
  <si>
    <t>Plamen - Rozhodčí je v průběhu disciplíny podřízen:</t>
  </si>
  <si>
    <t>Plamen - Pokud při startu soutěžící zapomene přilbu a je i přes tento nedostatek odstartován:</t>
  </si>
  <si>
    <t>Plamen - V případě rovnosti součtu bodů v celkovém hodnocení rozhoduje o umístění družstev:</t>
  </si>
  <si>
    <t>Plamen - Technická skupina je podřízena:</t>
  </si>
  <si>
    <t>Plamen - Startér rozhoduje:</t>
  </si>
  <si>
    <t>Plamen - Velitel soutěže rozhoduje o:</t>
  </si>
  <si>
    <t>na signalizaci závodníka vodu doplní k tomu připravení pořadatelé - rozhodčí</t>
  </si>
  <si>
    <t>nesmí se dotýkat země, nemusí stát</t>
  </si>
  <si>
    <t>i s proudnicí</t>
  </si>
  <si>
    <t>s přenosným hasícím přístrojem</t>
  </si>
  <si>
    <t>rozhodne o jejich umístění čas dosažený v horším pokusu</t>
  </si>
  <si>
    <t>rozhodně o jejich umístění čas dosažený v prvním pokusu</t>
  </si>
  <si>
    <t>rozhodne o jejich umístění čas dosažený v druhém pokusu</t>
  </si>
  <si>
    <t>proudnice, hadice a přechody B75/C52</t>
  </si>
  <si>
    <t>veškerý materiál</t>
  </si>
  <si>
    <t>rukou</t>
  </si>
  <si>
    <t>nohou</t>
  </si>
  <si>
    <t>libovolnou částí těla</t>
  </si>
  <si>
    <t>závodník musí metu opětovně oběhnout</t>
  </si>
  <si>
    <t>tak, aby měl závodník metu vždy po levé ruce</t>
  </si>
  <si>
    <t xml:space="preserve">ANO </t>
  </si>
  <si>
    <t>NE</t>
  </si>
  <si>
    <t>před čáru u hydrantového nástavce</t>
  </si>
  <si>
    <t>na čáru u hydrantového nástavce</t>
  </si>
  <si>
    <t>za čáru u hydrantového nástavce</t>
  </si>
  <si>
    <t>O3P</t>
  </si>
  <si>
    <t>O1P</t>
  </si>
  <si>
    <t>O1D</t>
  </si>
  <si>
    <t>O2P</t>
  </si>
  <si>
    <t>O2D</t>
  </si>
  <si>
    <t>O3D</t>
  </si>
  <si>
    <t>O4D</t>
  </si>
  <si>
    <t>pro chlapce i dívky bariera s oknem</t>
  </si>
  <si>
    <t>dle rozhodnutí pořadatele 1 nebo 2 pokusy</t>
  </si>
  <si>
    <t>musí ji zvednout a donést do cíle (jakkoliv, třeba v ruce)</t>
  </si>
  <si>
    <t>pokud s ní odstartoval, je to v pořádku, na další plnění disciplíny se nebere zřetel</t>
  </si>
  <si>
    <t>musí zastavit a přilbu si nasadit, do té doby nesmí provést žádný úkon</t>
  </si>
  <si>
    <t>drží proudnici nebo hadici takovým způsobem, že je možno jednoznačně určit její napojení</t>
  </si>
  <si>
    <t>proudnici po proběhnutí cílem odloží na zem</t>
  </si>
  <si>
    <t>vrátit se a znovu správně překonat překážku</t>
  </si>
  <si>
    <t>odložit proudnici po proběhnutí cílem na zem</t>
  </si>
  <si>
    <t>přenášet proudnici v ústech</t>
  </si>
  <si>
    <t>pro dorostence i dorostenky bariera s oknem</t>
  </si>
  <si>
    <t>dorostenci 80 cm, dorostenky 50 cm</t>
  </si>
  <si>
    <t>dorostenci i dorostenky 80 cm</t>
  </si>
  <si>
    <t>pouze spojky DIN</t>
  </si>
  <si>
    <t>pouze spojky ROTT</t>
  </si>
  <si>
    <t>spojky DIN nebo ROTT</t>
  </si>
  <si>
    <t>135.</t>
  </si>
  <si>
    <t>136.</t>
  </si>
  <si>
    <t>137.</t>
  </si>
  <si>
    <t>138.</t>
  </si>
  <si>
    <t>139.</t>
  </si>
  <si>
    <t>velitel soutěže, tajemník soutěže, hlavní rozhodčí</t>
  </si>
  <si>
    <t>velitel soutěže, náčelník štábu, hlavní rozhodčí</t>
  </si>
  <si>
    <t>velitel soutěže, hlavní rozhodčí, rozhodčí disciplíny</t>
  </si>
  <si>
    <t>ve všech disciplínách hry Plamen</t>
  </si>
  <si>
    <t>ve všech disciplínách mimo požárního útoku s překážkami CTIF, ZPV a štafetě dvojic</t>
  </si>
  <si>
    <t>ve všech disciplínách mimo požárního útoku s překážkami CTIF</t>
  </si>
  <si>
    <t>došlo-li k technické závadě na motorové stříkačce, kterou má družstvo vlastní</t>
  </si>
  <si>
    <t>došlo-li během plnění disciplíny k neúmyslnému vykročení soutěžícího z dráhy</t>
  </si>
  <si>
    <t>soutěžící opustí své místo na startu až po odstartování</t>
  </si>
  <si>
    <t>soutěžící opustí své místo na startu rukou nebo nohou před odstartováním</t>
  </si>
  <si>
    <t>dle součtu časů jednotlivých závodníků</t>
  </si>
  <si>
    <t>dle součtu časů, dosažených družstvem v jednotlivých disciplínách</t>
  </si>
  <si>
    <t>veliteli soutěže</t>
  </si>
  <si>
    <t>rozhodčímu disciplíny</t>
  </si>
  <si>
    <t>hlavnímu rozhodčímu</t>
  </si>
  <si>
    <t>bude pokus hodnocen jako neplatný</t>
  </si>
  <si>
    <t>bude pokus hodnocen jako platný</t>
  </si>
  <si>
    <t>rozhodčímu disciplíny do 15 minut po ukončení pokusu</t>
  </si>
  <si>
    <t>rozhodčímu disciplíny do 10 minut od ukončení pokusu</t>
  </si>
  <si>
    <t>s výstrojí a výzbrojí, se kterou odstartoval</t>
  </si>
  <si>
    <t>se startovním průkazem, který předloží v cíli rozhodčímu</t>
  </si>
  <si>
    <t>1 pokus</t>
  </si>
  <si>
    <t>2 pokusy</t>
  </si>
  <si>
    <t>počet pokusů se řídí rozhodnutím pořadatele</t>
  </si>
  <si>
    <t>Program TESTOVÁNÍ - ROZHODČÍ mládež pro SH ČMS vytvořil:</t>
  </si>
  <si>
    <t>ROZHODČÍ mládež - TEST</t>
  </si>
  <si>
    <t>test č.</t>
  </si>
  <si>
    <t>se této hranice nesmí dotknout žádnou částí těla ani ji překročit před nástřikem ani během něho</t>
  </si>
  <si>
    <t>musí mít trvalé bydliště v příslušné obci (městě)</t>
  </si>
  <si>
    <t>musí mít trvalé bydliště v katastru příslušného okresu</t>
  </si>
  <si>
    <t>musí mít trvalé bydliště v katastru příslušného kraje</t>
  </si>
  <si>
    <t>podložka + přenosný hasící přístroj</t>
  </si>
  <si>
    <t>dodává na soutěž pořadatel</t>
  </si>
  <si>
    <t>může družstvo použít vlastní</t>
  </si>
  <si>
    <t>může být použit libovolného druhu a typu</t>
  </si>
  <si>
    <t>může být připraven libovolným způsobem</t>
  </si>
  <si>
    <t>může být natočen libovolným směrem, ventily nahoru</t>
  </si>
  <si>
    <t>vždy pevně ukotveny do dráhy</t>
  </si>
  <si>
    <t>dostatečně upevněny, umožňuje-li to povrch dráhy</t>
  </si>
  <si>
    <t>nemusí být ukotveny</t>
  </si>
  <si>
    <t>ano, pouze v obvodních nebo okresních kolech</t>
  </si>
  <si>
    <t>ano, pouze ve vyšších kolech</t>
  </si>
  <si>
    <t>čas hůře umístěné štafety</t>
  </si>
  <si>
    <t>čas lépe umístěné štafety, pokud v ní nestartoval některý soutěžící z druhé štafety</t>
  </si>
  <si>
    <t>čas lépe umístěné štafety</t>
  </si>
  <si>
    <t>družstva dorostenců, dorostenek, smíšená, hlídky dorostenců, dorostenek, smíšené a jednotlivci - dorostenky a dorostenci</t>
  </si>
  <si>
    <t>pouze jeden libovolný doklad totožnosti, pokud štáb soutěže neurčí v organizačním zabezpečení jinak</t>
  </si>
  <si>
    <t>nejdříve po seskočení z kladiny</t>
  </si>
  <si>
    <t>dle rozhodnutí rozhodčího disciplíny</t>
  </si>
  <si>
    <t>čas lepší štafety</t>
  </si>
  <si>
    <t>jen proudnice a hadice</t>
  </si>
  <si>
    <t>těla závodníka při předávce</t>
  </si>
  <si>
    <t>2,00 m</t>
  </si>
  <si>
    <t>pouze jeden kolektiv MH</t>
  </si>
  <si>
    <t>v případě, že má vyřízený přestup, může reprezentovat dva nebo více kolektivů MH</t>
  </si>
  <si>
    <t>libovolný počet kolektivů MH</t>
  </si>
  <si>
    <t>5 soutěžících z každého družstva a kategorie jednotlivců</t>
  </si>
  <si>
    <t>z každého družstva se může disciplíny zúčastnit 5 soutěžících, disciplína se nezapočítává do celkového pořadí</t>
  </si>
  <si>
    <t>pouze kategorie jednotlivců</t>
  </si>
  <si>
    <t>100 m</t>
  </si>
  <si>
    <t>z každého družstva velitel + 4 členové hlídky, dále soutěžící z kategorie jednotlivců</t>
  </si>
  <si>
    <t>jedna 5členná hlídka z každého družstva</t>
  </si>
  <si>
    <t>dvě pětičlenné hlídky z každého družstva</t>
  </si>
  <si>
    <t>závodníci dle časového rozpisu, rozhodčí, členové štábu (hosté v jejich doprovodu)</t>
  </si>
  <si>
    <t>závodníci dle časového rozpisu, rozhodčí, kameraman nebo fotograf</t>
  </si>
  <si>
    <t>na poslední kontrole před kontrolou "Přesun podle azimutu"</t>
  </si>
  <si>
    <t>od vedoucího kolektivu, který si je vylosuje na poradě vedoucích</t>
  </si>
  <si>
    <t>na startu ZPV, kde si je opíše do startovního průkazu včetně vzdáleností</t>
  </si>
  <si>
    <t>vylosuje 1 obrázek skupiny hořlavých látek a přiloží k němu vyobrazení vhodného a nevhodného hasebního prostředku</t>
  </si>
  <si>
    <t>vylosuje 1 obrázek skupiny hořlavých látek a hlídka společně určí 1 vhodný a 1 nevhodný hasební prostředek</t>
  </si>
  <si>
    <t>vylosuje 1 obrázek skupiny hořlavých látek a ústně určí 1 vhodný a 1 nevhodný hasební prostředek</t>
  </si>
  <si>
    <t>se provádí pouze vysoký</t>
  </si>
  <si>
    <t>se provádí pouze nízký</t>
  </si>
  <si>
    <t>skok plavmo</t>
  </si>
  <si>
    <t>při jejím překonávání rukou nebo nohou dotyk překážky</t>
  </si>
  <si>
    <t>musí být překonány i s hadicemi</t>
  </si>
  <si>
    <t>musí být překonány i s proudnicí</t>
  </si>
  <si>
    <t>až po překonání kladiny</t>
  </si>
  <si>
    <t>libovolně, dle rozhodnutí soutěžícího</t>
  </si>
  <si>
    <t>až u rozdělovače</t>
  </si>
  <si>
    <t>až na pokyn rozhodčího</t>
  </si>
  <si>
    <t>až po jejím odložení na zem</t>
  </si>
  <si>
    <t>průměr z obou dosažených časů</t>
  </si>
  <si>
    <t>počet bodů za umístění v disciplíně</t>
  </si>
  <si>
    <t>vypadnout proudnice z ruky před překonáním překážky</t>
  </si>
  <si>
    <t>vypadnout a rozvinout se hadice před kladinou</t>
  </si>
  <si>
    <t>pomoci jakýmkoliv způsobem při plnění disciplíny jiná osoba</t>
  </si>
  <si>
    <t>nesmí závodníkovi pomoci jiná osoba</t>
  </si>
  <si>
    <t>pokud závodník donese proudnici do cíle i s napojenou hadicí</t>
  </si>
  <si>
    <t>pokud závodník při seskoku z kladiny seskočí před ohraničující čáru</t>
  </si>
  <si>
    <t>pokud závodník při překonávání kladiny alespoň jednou nešlápne na náběhový i seběhový můstek</t>
  </si>
  <si>
    <t>Plamen ZPV - Na kontrolním stanovišti "Střelba ze vzduchovky" při nabíjení zbraně pomůže soutěžícímu jeden z rozhodčích. Toto je hodnoceno jako:</t>
  </si>
  <si>
    <t>Plamen ZPV - Na kontrolním stanovišti "Střelba ze vzduchovky" může být při střílení použita pevná opora:</t>
  </si>
  <si>
    <t>jakmile závodník, který bude hadici svinovat k ní přiběhne</t>
  </si>
  <si>
    <t>na označeném místě v prostoru seřazení kolektivu</t>
  </si>
  <si>
    <t>vodní příkop, lávka, tunel, bariéra</t>
  </si>
  <si>
    <t>celé přetočení hadice - kontrola se provádí po celém hadicovém vedení a otáčky se sčítají</t>
  </si>
  <si>
    <t>celé přetočení hadice - kontrola se provádí po celém hadicovém vedení a trestné body se udělují za každé otočení</t>
  </si>
  <si>
    <t>celé přetočení hadice - trestné body se udělují za každý případ a každá hadice se posuzuje samostatně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</si>
  <si>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</si>
  <si>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</si>
  <si>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</si>
  <si>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</si>
  <si>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</si>
  <si>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</si>
  <si>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</si>
  <si>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</si>
  <si>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</si>
  <si>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se překážky dotknout rukou nebo nohou</t>
  </si>
  <si>
    <t>jedná se o platný pokus, pokud byl zároveň čas měřen stopkami, ze kterých se určí čas</t>
  </si>
  <si>
    <t>velitel si může vybrat zda nářadí oběhne zleva či proběhne mezi ním</t>
  </si>
  <si>
    <t>hodnoceno jako neplatný pokus</t>
  </si>
  <si>
    <t>vpravo od hadice</t>
  </si>
  <si>
    <t>vlevo od hadice</t>
  </si>
  <si>
    <t>ve směru běhu</t>
  </si>
  <si>
    <t>kolmo na směr běhu</t>
  </si>
  <si>
    <t>Plamen ZPV - Na kontrolním stanovišti "Topografie" dva členové hlídky nesprávně určí topografickou značku, ostatní úkoly splnili všichni členové hlídky správně. Toto bude hodnoceno:</t>
  </si>
  <si>
    <t>Plamen ZPV - Na kontrolním stanovišti "Topografie" hlídka plní úkol určení azimutu viditelného bodu. Tento bod je:</t>
  </si>
  <si>
    <t>Plamen ZPV - Na kontrolním stanovišti "Uzlování" se vážou jednotlivé uzly dle:</t>
  </si>
  <si>
    <t>Plamen Št.dvojic - Velitel se dopustil předčasného startu:</t>
  </si>
  <si>
    <t>dvě pětičlenné hlídky</t>
  </si>
  <si>
    <t>hlídka v počtu 5 členů + 1 náhradník</t>
  </si>
  <si>
    <t>libovolně, nehodnotí se</t>
  </si>
  <si>
    <t>u výstřikové hubice</t>
  </si>
  <si>
    <t>Plamen PÚ CTIF - První hadici rozloží číslo:</t>
  </si>
  <si>
    <t>Plamen PÚ CTIF - Nosič hadice:</t>
  </si>
  <si>
    <t>Plamen PÚ CTIF - Kolik hadic C se využívá u požárního útoku CTIF:</t>
  </si>
  <si>
    <t>Plamen PÚ CTIF - U značky 59 m je vyznačena ohraničující čára hadicového vedení. Poslední hadice tohoto vedení musí být odložena za tuto čáru:</t>
  </si>
  <si>
    <t>Plamen PÚ CTIF - Jestliže spojí soutěžící rozpojené hadice a tato činnost mu nepřísluší, bude družstvu přiděleno:</t>
  </si>
  <si>
    <t>Plamen PÚ CTIF - Příslušní soutěžící provádí nástřik terčů od čáry, která označuje tzv. hranici stříkání, přičemž:</t>
  </si>
  <si>
    <t>Plamen PÚ CTIF - Čtvrtou hadici rozloží:</t>
  </si>
  <si>
    <t>Plamen PÚ CTIF - Činnost čísel a plnění úkolu u džberových stříkaček sleduje velitel:</t>
  </si>
  <si>
    <t>závodníci (hosté pouze v jejich doprovodu a rozhodčí)</t>
  </si>
  <si>
    <t>hlídka je vyloučena ze ZPV</t>
  </si>
  <si>
    <t>pokud závodník překoná kladinu s proudnicí zastrčenou za opaskem</t>
  </si>
  <si>
    <t>bude hodnoceno vždy jako neplatný pokus</t>
  </si>
  <si>
    <t>bude hodnoceno jako neplatný pokus v případě, že ve vedlejší dráze hadice překážely jinému soutěžícímu</t>
  </si>
  <si>
    <t>jedná se o neplatný pokus</t>
  </si>
  <si>
    <t>3 ks spirálově spletená nebo horolezecká lana 1,5 m dlouhá a jedno záchranné lano</t>
  </si>
  <si>
    <t>3 ks spirálově spletená nebo horolezecká lana 2 m dlouhá a jedno záchranné lano v sáčku</t>
  </si>
  <si>
    <t>mladší cca 1 km, starší cca 2 km</t>
  </si>
  <si>
    <t>mladší cca 3 km, starší cca 5 km</t>
  </si>
  <si>
    <t>mladší cca 2 km, starší cca 3 km</t>
  </si>
  <si>
    <t>Štafeta požárních dvojic</t>
  </si>
  <si>
    <t>závodník se nesmí vracet, pokus je neplatný</t>
  </si>
  <si>
    <t>rozhodit hadice</t>
  </si>
  <si>
    <t>200 cm</t>
  </si>
  <si>
    <t>150 cm</t>
  </si>
  <si>
    <t>v jedné úrovni s rozdělovačem</t>
  </si>
  <si>
    <t>6 m</t>
  </si>
  <si>
    <t>8 m</t>
  </si>
  <si>
    <t>závodník může pokus opakovat</t>
  </si>
  <si>
    <t>libovolný</t>
  </si>
  <si>
    <t>jak se soutěžícímu povede</t>
  </si>
  <si>
    <t>soutěžící s číslem 6 nebere při odkládání hadice na tuto čáru zřetel</t>
  </si>
  <si>
    <t>aby minimálně koncovka hadice ležela za touto čárou</t>
  </si>
  <si>
    <t>stát alespoň jednou nohou ve vyznačené dráze</t>
  </si>
  <si>
    <t>10 závodníků</t>
  </si>
  <si>
    <t>9 závodníků</t>
  </si>
  <si>
    <t>8 závodníků</t>
  </si>
  <si>
    <t>sám závodník</t>
  </si>
  <si>
    <t>vedoucí kolektivu</t>
  </si>
  <si>
    <t>odložit hadici s napojenou proudnicí za cílovou čárou</t>
  </si>
  <si>
    <t>odpojit proudnici až na pokyn rozhodčího</t>
  </si>
  <si>
    <t>nesmí dále střílet ani věnovat náboj jinému členu hlídky</t>
  </si>
  <si>
    <t>nesmí dále střílet, ale může věnovat náboj členu hlídky, který jej potřebuje</t>
  </si>
  <si>
    <t>nohy závodníka</t>
  </si>
  <si>
    <t>nohy a ruce závodníka</t>
  </si>
  <si>
    <t>Dorost - Protest proti hodnocení vlastního družstva podává vedoucí:</t>
  </si>
  <si>
    <t>Dorost - O celkovém pořadí v soutěži družstev rozhoduje:</t>
  </si>
  <si>
    <t>Dorost - Vedoucí družstva:</t>
  </si>
  <si>
    <t>Dorost - Za kázeň a bezpečnost členů kolektivu odpovídá:</t>
  </si>
  <si>
    <t>Dorost - Platnost pokusu potvrzuje:</t>
  </si>
  <si>
    <t>Dorost - Pokud je čas pokusu měřen ručně:</t>
  </si>
  <si>
    <t>Dorost - Pokud se časy ze všech tří stopek rozchází:</t>
  </si>
  <si>
    <t>položena vedle připravených hadic na 4. úseku</t>
  </si>
  <si>
    <t>Plamen PÚ CTIF - Ve vyšších kolech probíhá disciplína PÚ CTIF:</t>
  </si>
  <si>
    <t>předčasný start velitele se netrestá, velitel je pouze ústně rozhodčím napomenut</t>
  </si>
  <si>
    <t>rozvine hadice a nejdříve napojí hadici na rozdělovač a poté teprve může připojit proudnici na hadici</t>
  </si>
  <si>
    <t>rozvine hadice a nejdříve je spojí mezi sebou a poté teprve může připojit hadici na rozdělovač</t>
  </si>
  <si>
    <t>spojovány v určeném pořadí</t>
  </si>
  <si>
    <t>pouze z ruky do ruky</t>
  </si>
  <si>
    <t>tak, že se jich soutěžící při překonávání musí dotknout</t>
  </si>
  <si>
    <t>může opakovat pokus z důvodu neregulérních podmínek</t>
  </si>
  <si>
    <t>plní pokus dále, tato chyba není důvodem k opakování pokusu</t>
  </si>
  <si>
    <t>může opakovat pokus v případě,že vedoucí podá protest</t>
  </si>
  <si>
    <t>8 úseků</t>
  </si>
  <si>
    <t>9 úseků</t>
  </si>
  <si>
    <t>10 úseků</t>
  </si>
  <si>
    <t>2, 4, 7</t>
  </si>
  <si>
    <t>2, 5, 8</t>
  </si>
  <si>
    <t>2, 4, 8</t>
  </si>
  <si>
    <t>ANO</t>
  </si>
  <si>
    <t>do poloviny úseku</t>
  </si>
  <si>
    <t>do té doby, než se závodník dotkne hadic</t>
  </si>
  <si>
    <t>do úrovně ohraničující čáry</t>
  </si>
  <si>
    <t>Plamen Št.CTIF - Po odstartování štafety vedoucí vběhne do dráhy, aby upravil postavení rozdělovače:</t>
  </si>
  <si>
    <t>součet časů dosažených družstvem v jednotlivých disciplínách</t>
  </si>
  <si>
    <t>jakmile závodník, který hadici překládá, ji uchopí</t>
  </si>
  <si>
    <t>Všeobecné podmínky účasti družstev MH ve hře Plamen</t>
  </si>
  <si>
    <t>Všeobecné podmínky účasti družstev a jednotlivců v soutěžích dorostu</t>
  </si>
  <si>
    <t>zatíží se hlídka trestnými body</t>
  </si>
  <si>
    <t>je hlídka ze závodu vyloučena</t>
  </si>
  <si>
    <t>může hlídka závod opakovat</t>
  </si>
  <si>
    <t>PL/D:</t>
  </si>
  <si>
    <t>donese a odloží do připravené bedny každý od své hadice sám</t>
  </si>
  <si>
    <t>donese a odloží do připravené bedny to číslo, které jde od vedení poslední</t>
  </si>
  <si>
    <t>není určeno, kdo jej donese, ale všechny 4 kusy musí být odhozeny do připravené bedny</t>
  </si>
  <si>
    <t>4 ks spirálově spletená nebo horolezecká lana 2 m dlouhá</t>
  </si>
  <si>
    <t>členy družstva, kteří stříkají</t>
  </si>
  <si>
    <t>I. KS</t>
  </si>
  <si>
    <t>Ústní zkouška (předpokládaná známka)</t>
  </si>
  <si>
    <t>Praktická zkouška (předpokládáná zkouška)</t>
  </si>
  <si>
    <t>Ú</t>
  </si>
  <si>
    <t>P</t>
  </si>
  <si>
    <t>nepovinná, ale započítává se do celkového hodnocení družstva</t>
  </si>
  <si>
    <t>závodník se při seběhu z kladiny nedotkne seběhového můstku</t>
  </si>
  <si>
    <t>25 cm</t>
  </si>
  <si>
    <t>30 cm</t>
  </si>
  <si>
    <t>20 cm</t>
  </si>
  <si>
    <t>10 m</t>
  </si>
  <si>
    <t>libovolné množství vody</t>
  </si>
  <si>
    <t>10 litrů vody</t>
  </si>
  <si>
    <t>až 20 litrů vody</t>
  </si>
  <si>
    <t>0,10 m od obrubníku nebo čáry označující levý okraj první dráhy</t>
  </si>
  <si>
    <t>0,20 m od obrubníku nebo čáry označující levý okraj první dráhy</t>
  </si>
  <si>
    <t>0,30 m od obrubníku nebo čáry označující levý okraj první dráhy</t>
  </si>
  <si>
    <t>vlevo</t>
  </si>
  <si>
    <t>vpravo</t>
  </si>
  <si>
    <t>uprostřed</t>
  </si>
  <si>
    <t>v případě, že soutěžící nedokončil pokus díky závadě na vlastním materiálu</t>
  </si>
  <si>
    <t>v případě, že soutěžící nedokončil pokus díky závadě na materiálu dodaném pořadatelem a pokud proti ní bude podán protest</t>
  </si>
  <si>
    <t>v případě, že soutěžící nedokončil pokus díky závadě na materiálu dodaném pořadatelem</t>
  </si>
  <si>
    <t>svou připravenost k rozhodování</t>
  </si>
  <si>
    <t>zda slyšel písknutí rozhodčího disciplíny</t>
  </si>
  <si>
    <t>připravenost úseku na kterém rozhoduje</t>
  </si>
  <si>
    <t>kolektiv s nižším věkovým průměrem je hodnocen na lepším umístění</t>
  </si>
  <si>
    <t>kolektiv s nižším startovním číslem je hodnocen na lepším umístění</t>
  </si>
  <si>
    <t>náčelníkovi štábu</t>
  </si>
  <si>
    <t>o tom, zda soutěžící startují podle startovní listiny a ve správné dráze</t>
  </si>
  <si>
    <t>o platnosti nebo neplatnosti pokusu</t>
  </si>
  <si>
    <t>o možnosti opakování pokusu</t>
  </si>
  <si>
    <t>počtu a zařazení rozhodčích</t>
  </si>
  <si>
    <t>způsobilosti drah (případně stadionu) k soutěži</t>
  </si>
  <si>
    <t>vyloučení rozhodčích ze soutěže</t>
  </si>
  <si>
    <t>výsledný čas horší hlídky</t>
  </si>
  <si>
    <t>výsledný čas lepší hlídky</t>
  </si>
  <si>
    <t>matematický průměr časů obou hlídek</t>
  </si>
  <si>
    <t>po doběhnutí prvního člena hlídky ke kontrole</t>
  </si>
  <si>
    <t>po doběhnutí posledního člena hlídky ke kontrole</t>
  </si>
  <si>
    <t>pokus je platný</t>
  </si>
  <si>
    <t>neplatný pokus</t>
  </si>
  <si>
    <t>nehodnotí se</t>
  </si>
  <si>
    <t>předána z ruky do ruky</t>
  </si>
  <si>
    <t>hozena</t>
  </si>
  <si>
    <t>předána v předávacím území</t>
  </si>
  <si>
    <t>2 m</t>
  </si>
  <si>
    <t>1,2 m</t>
  </si>
  <si>
    <t>odložit napojenou proudnici za cílovou čarou</t>
  </si>
  <si>
    <t>předložit napojenou proudnici ke kontrole rozhodčímu</t>
  </si>
  <si>
    <t>Plamen Št.CTIF - Soutěžícímu po připojení proudnice vypadne tato z ruky a on proběhne cílem bez štafety. Následně se vrátí a proudnici přenese řádně přes cíl. Kdy se měří čas štafety a jak bude pokus hodnocen:</t>
  </si>
  <si>
    <t>Plamen Št.CTIF - Závodník při překonávání žebříkové stěny uchopí rukama příčky, ale nohama dopadne ihned na zem. Potom svou chybu napraví, vystoupí nohama na první a druhou příčku a pokračuje v běhu. Hodnocení:</t>
  </si>
  <si>
    <t>Plamen Št.CTIF - Soutěžící na třetím úseku neuchopil přenášenou hadici za nosič, ale za hadici samotnou:</t>
  </si>
  <si>
    <t>Plamen Št.CTIF - Závodník na sedmém úseku převzal štafetu ve chvíli, kdy již držel v ruce PHP. Předávka je hodnocena jako:</t>
  </si>
  <si>
    <t>Plamen Št.CTIF - Dráha štafety CTIF je rozdělena do:</t>
  </si>
  <si>
    <t>Plamen Št.CTIF - Čisté běžecké dráhy jsou na těchto úsecích štafety:</t>
  </si>
  <si>
    <t>Plamen Št.CTIF - Pro přenášení se na štafetě používá PHP</t>
  </si>
  <si>
    <t>může rozhodčí pomoci jinému členu např. přidržením lana</t>
  </si>
  <si>
    <t>nesmí jiný člen hlídky pomoci jinému členu např. přidržením lana</t>
  </si>
  <si>
    <t>47.</t>
  </si>
  <si>
    <t>48.</t>
  </si>
  <si>
    <t>49.</t>
  </si>
  <si>
    <t>50.</t>
  </si>
  <si>
    <t>51.</t>
  </si>
  <si>
    <t>52.</t>
  </si>
  <si>
    <t>53.</t>
  </si>
  <si>
    <t>překonat první překážku skokem plavmo</t>
  </si>
  <si>
    <t>přenášet PHP v jedné ruce</t>
  </si>
  <si>
    <t>proběhnout cílem bez napojené proudnice</t>
  </si>
  <si>
    <t>stát</t>
  </si>
  <si>
    <t>s PHP, který odloží za cílovou čárou</t>
  </si>
  <si>
    <t>dorostenci 3 B + 4 C, dorostenky 2 B + 4 C</t>
  </si>
  <si>
    <t>nejvíce 2</t>
  </si>
  <si>
    <t>nejvíce 4</t>
  </si>
  <si>
    <t>libovolný počet dle rozhodnutí vedoucího</t>
  </si>
  <si>
    <t>pouze 7 členů družstva</t>
  </si>
  <si>
    <t>7 členů družstva + vedoucí</t>
  </si>
  <si>
    <t>7 členů družstva + max. 2 další členové doprovodu</t>
  </si>
  <si>
    <t>před svým ponořením do vody</t>
  </si>
  <si>
    <t>až po sešroubování přívodního vedení</t>
  </si>
  <si>
    <t>pořadatel průběžně doplňuje</t>
  </si>
  <si>
    <t>pořadatel nesmí doplňovat</t>
  </si>
  <si>
    <t>pořadatel doplňuje, pokud o to požádá vedoucí družstva</t>
  </si>
  <si>
    <t>podle času dosaženého v horším z obou pokusů</t>
  </si>
  <si>
    <t>podle startovního pořadí</t>
  </si>
  <si>
    <t>na stejném umístění v disciplíně</t>
  </si>
  <si>
    <t>soutěžící nebo vedoucí</t>
  </si>
  <si>
    <t>kdokoliv</t>
  </si>
  <si>
    <t>musí si ji nasadit do doby ukončení pokusu</t>
  </si>
  <si>
    <t>nesmí vykonávat jinou činnost do doby, než si ji znovu nasadí</t>
  </si>
  <si>
    <t>jde o neplatný pokus</t>
  </si>
  <si>
    <t>před začátkem disciplíny PÚ</t>
  </si>
  <si>
    <t>kdykoliv v průběhu soutěže</t>
  </si>
  <si>
    <t>Podmínky</t>
  </si>
  <si>
    <t>Št.4x60m</t>
  </si>
  <si>
    <t>Št.4x100m</t>
  </si>
  <si>
    <t>Št.pož.dv.</t>
  </si>
  <si>
    <t>Dvojboj</t>
  </si>
  <si>
    <t>PÚ</t>
  </si>
  <si>
    <t>ZPV</t>
  </si>
  <si>
    <t>60m</t>
  </si>
  <si>
    <t>100m</t>
  </si>
  <si>
    <t>PÚ CTIF</t>
  </si>
  <si>
    <t>Št.CTIF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</si>
  <si>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</si>
  <si>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</si>
  <si>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</si>
  <si>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</si>
  <si>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</si>
  <si>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</si>
  <si>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</si>
  <si>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</si>
  <si>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</si>
  <si>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</si>
  <si>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</si>
  <si>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</si>
  <si>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</si>
  <si>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</si>
  <si>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</si>
  <si>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</si>
  <si>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</si>
  <si>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</si>
  <si>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</si>
  <si>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</si>
  <si>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</si>
  <si>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</si>
  <si>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</si>
  <si>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</si>
  <si>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</si>
  <si>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</si>
  <si>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</si>
  <si>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tisk=</t>
  </si>
  <si>
    <t>povinností závodníka je předat štafetu před touto čarou</t>
  </si>
  <si>
    <t>dle pokynů vedoucího družstva</t>
  </si>
  <si>
    <t>rozhodčí</t>
  </si>
  <si>
    <t>T</t>
  </si>
  <si>
    <t>Kategorie:</t>
  </si>
  <si>
    <t>PocTest</t>
  </si>
  <si>
    <t>správná</t>
  </si>
  <si>
    <t>chybná</t>
  </si>
  <si>
    <t>test=</t>
  </si>
  <si>
    <t>hodn=</t>
  </si>
  <si>
    <t>Číslo testu</t>
  </si>
  <si>
    <t>Tabulka odpovědí</t>
  </si>
  <si>
    <t>Dorost ZPV - Na kontrolním stanovišti "Střelba ze vzduchovky":</t>
  </si>
  <si>
    <t>Dorost ZPV - Na kontrole "Šplh" je výška šplhu:</t>
  </si>
  <si>
    <t>Dorost ZPV - Na kontrole "Šplh":</t>
  </si>
  <si>
    <t>Dorost ZPV - Na stanovišti "Optická signalizace PO" si každý člen hlídky:</t>
  </si>
  <si>
    <t>Dorost ZPV - Za trať ZPV se považuje:</t>
  </si>
  <si>
    <t>Dorost ZPV - Do prostoru startu má přístup:</t>
  </si>
  <si>
    <t>Dorost ZPV - Čekací čas se měří:</t>
  </si>
  <si>
    <t>Dorost ZPV - Čas v cíli se měří:</t>
  </si>
  <si>
    <t>Dorost ZPV - Každý získaný trestný bod za nesplněný úkol je ve výsledku počítán jako:</t>
  </si>
  <si>
    <t>Dorost ZPV - Neproběhne-li cílem celá hlídka v počtu 5 členů:</t>
  </si>
  <si>
    <t>Dorost ZPV - Na stanovišti "Střelba" jsou špalíky postaveny na podkladové desce ve vzdálenosti:</t>
  </si>
  <si>
    <t>Dorost ZPV - Pokud závodník sestřelí dva špalíky na jednu ránu:</t>
  </si>
  <si>
    <t>Dorost ZPV - Za každý nepovalený špalík obdrží hlídka:</t>
  </si>
  <si>
    <t>Dorost ZPV - Na stanovišti "Šplh" musí soutěžící:</t>
  </si>
  <si>
    <t>Dorost ZPV - Při přeskoku přes vodní příkop soutěžící nesmí:</t>
  </si>
  <si>
    <t>Dorost ZPV - Za nesprávné určení jednoho věcného prostředku PO obdrží hlídka:</t>
  </si>
  <si>
    <t>Dorost - Účastníci mají povinnost předložit při prezenci:</t>
  </si>
  <si>
    <t>u závodníka, startujícího na prvním úseku</t>
  </si>
  <si>
    <t>položena na levé straně dráhy za první překážkou</t>
  </si>
  <si>
    <t>3 pokusů</t>
  </si>
  <si>
    <t>7,5 m</t>
  </si>
  <si>
    <t>5 m</t>
  </si>
  <si>
    <t>60 m</t>
  </si>
  <si>
    <t>70 m</t>
  </si>
  <si>
    <t>75 m</t>
  </si>
  <si>
    <t>č. 6</t>
  </si>
  <si>
    <t>č. 7</t>
  </si>
  <si>
    <t>č. 2</t>
  </si>
  <si>
    <t>libovolně</t>
  </si>
  <si>
    <t>šest</t>
  </si>
  <si>
    <t>čtyři</t>
  </si>
  <si>
    <t>tuto hranici nesmí soutěžící po dobu nástřiku pouze překročit</t>
  </si>
  <si>
    <t>na tuto hranici nebere soutěžící zřetel</t>
  </si>
  <si>
    <t>č. 8</t>
  </si>
  <si>
    <t>č. 9</t>
  </si>
  <si>
    <t>vodní příkop, bariéra, tunel, lávka</t>
  </si>
  <si>
    <t>vodní příkop, bariéra, lávka, tunel</t>
  </si>
  <si>
    <t>Ministerstvo školství, mládeže a tělovýchovy ve spolupráci s SH ČMS</t>
  </si>
  <si>
    <t>Dorost</t>
  </si>
  <si>
    <t>znát Směrnici pro celoroční činnost dorostu SH ČMS</t>
  </si>
  <si>
    <t>v pořádku, v té chvíli se hodnotí už pouze přesun zraněného</t>
  </si>
  <si>
    <t>může znovu na lano naskočit a úkol dokončit, hlídka neobdrží trestné body</t>
  </si>
  <si>
    <t>činnost uzlování se nehodnotí</t>
  </si>
  <si>
    <t>až v místě jejího rozvinutí</t>
  </si>
  <si>
    <t>kdekoliv mezi startem a první překážkou</t>
  </si>
  <si>
    <t>kdekoliv mezi místem, kde převzal koncovku hadice a místem rozvinutí hadice, kterou nese</t>
  </si>
  <si>
    <t>jeden pokus</t>
  </si>
  <si>
    <t>dva pokusy</t>
  </si>
  <si>
    <t>počet pokusů určený pořadatelem soutěže</t>
  </si>
  <si>
    <t>pouze klasická proudnice C52 bez uzávěru</t>
  </si>
  <si>
    <t>Plamen Št.dvojic - Pro disciplínu štafeta požárních dvojic se používá hadice:</t>
  </si>
  <si>
    <t>Plamen Št.dvojic - Kolektiv může při plnění disciplíny použít tento vlastní materiál:</t>
  </si>
  <si>
    <t>Plamen Št.dvojic - Může být pro označení mety použito praporku:</t>
  </si>
  <si>
    <t>Plamen Št.dvojic - Při obíhání mety je zakázán dotyk:</t>
  </si>
  <si>
    <t>Plamen Št.dvojic - Meta se obíhá:</t>
  </si>
  <si>
    <t>Plamen Št.dvojic - Lze provést oběhnutí mety tzv. úkrokem:</t>
  </si>
  <si>
    <t>Plamen Št.dvojic - Při obíhání mety došlo k dotyku:</t>
  </si>
  <si>
    <t>Plamen Št.dvojic - Při rozvinutí hadice musí kotouč dopadnout (ve směru k metě):</t>
  </si>
  <si>
    <t>Plamen Št.dvojic - Rozpadnutí kotouče před úrovní hydrantového nástavce:</t>
  </si>
  <si>
    <t>Plamen Št.dvojic - Kdy závodník provádí správně napojení na hydrantový nástavec:</t>
  </si>
  <si>
    <t>Plamen Št.dvojic - Soutěžící při plnění úkolu šlápne na hadici:</t>
  </si>
  <si>
    <t>Plamen Št.dvojic - Velitel po startu proběhl mezi nářadím připraveným na přípravné čáře:</t>
  </si>
  <si>
    <t>Plamen Št.dvojic - Jak se hodnotí situace, kdy závodník odpojí společně s hadicí i přechod z hydrantového nástavce:</t>
  </si>
  <si>
    <t>Plamen Št.CTIF - Na třetím úseku dráhy je postavena hadice C s nosičem, kterou závodník přenese a odloží ji na podložku tak, aby:</t>
  </si>
  <si>
    <t>Plamen - Protest proti hodnocení svého družstva na disciplíně může vedoucí podat:</t>
  </si>
  <si>
    <t>Plamen - Zúčastnít se hry Plamen může nejméně:</t>
  </si>
  <si>
    <t>1.9. - 31.8. následujícího roku</t>
  </si>
  <si>
    <t>měří jej zpravidla tři, nejméně však dva časoměřiči</t>
  </si>
  <si>
    <t>Dorost - Pokud čas dvou ze tří stopek je souhlasný, úředním časem je:</t>
  </si>
  <si>
    <t>může přesahovat startovní čáru</t>
  </si>
  <si>
    <t>hodnocení situace závisí na libovůli rozhodčího</t>
  </si>
  <si>
    <t>Plamen Št.dvojic - Nesprávným rozvinutím hadice se rozumí např.:</t>
  </si>
  <si>
    <t>Plamen PÚ - Časový limit pro zavodnění čerpadla je:</t>
  </si>
  <si>
    <t>Plamen ZPV - Hlídka může začít s plněním úkolů na kontrole ZPV:</t>
  </si>
  <si>
    <t>vylosuje jeden technický prostředek, umístěný na kontrole a nakreslí grafickou značku, kterou se daný prostředek označuje</t>
  </si>
  <si>
    <t>vylosuje jednu kartičku s vyobrazením optického signálu PO a předvede jeho použití v praxi</t>
  </si>
  <si>
    <t>vylosuje jednu kartičku s vyobrazením optického signálu PO a ústně určí jeho název</t>
  </si>
  <si>
    <t>vylosuje jednu kartičku s vyobrazením optického signálu PO a určí situaci, v které se v praxi používá</t>
  </si>
  <si>
    <t>od doběhnutí prvního člena hlídky na stanoviště do započetí plnění úkolu na stanovišti</t>
  </si>
  <si>
    <t>od doběhnutí posledního člena hlídky na stanoviště do započetí plnění úkolu na stanovišti</t>
  </si>
  <si>
    <t>od doběhnutí posledního člena hlídky na stanoviště do ukončení plnění úkolu na stanovišti</t>
  </si>
  <si>
    <t>musí být použita proudnice C52 s uzávěrem</t>
  </si>
  <si>
    <t>kdykoliv po zapsání naměřeného času zapisovatelem</t>
  </si>
  <si>
    <t>pokud soutěžící rozvine hadici na kladině</t>
  </si>
  <si>
    <t>dvojitě svinuta a položena na džberové stříkačce</t>
  </si>
  <si>
    <t>Plamen - Ročníkem hry Plamen rozumíme období:</t>
  </si>
  <si>
    <t>Plamen - O termínech konání vyšších kol jsou organizátoři povinni informovat nejpozději do:</t>
  </si>
  <si>
    <t>Plamen - Uzávěrka doručení oznámení přestupu ÚORM je:</t>
  </si>
  <si>
    <t>Plamen - Družstvo soutěží ve stejnokroji či ve sportovním oblečení:</t>
  </si>
  <si>
    <t>Plamen - Při všech soutěžích hry Plamen je zakázáno používat:</t>
  </si>
  <si>
    <t>Plamen - Vyloučit rozhodčího ze soutěže může:</t>
  </si>
  <si>
    <t>Plamen - O protestech soutěžících, týkajících se průběhu disciplíny, rozhoduje:</t>
  </si>
  <si>
    <t>Plamen - Odvolací komisi tvoří:</t>
  </si>
  <si>
    <t>Plamen - Vysoký i nízký start se povoluje:</t>
  </si>
  <si>
    <t>Plamen - Pokus může být opakován:</t>
  </si>
  <si>
    <t>Plamen - Chybný start je pokud:</t>
  </si>
  <si>
    <t>konec břevna kladiny a začátek seběhového můstku</t>
  </si>
  <si>
    <t>Plamen - PÚ CTIF</t>
  </si>
  <si>
    <t>Plamen - Št.CTIF</t>
  </si>
  <si>
    <t>zatíží se 20 tr.body</t>
  </si>
  <si>
    <t>obdrží 10 tr.bodů</t>
  </si>
  <si>
    <t>obdrží 5 tr.bodů</t>
  </si>
  <si>
    <t>hlídka obdrží 5 tr.bodů</t>
  </si>
  <si>
    <t>hlídka obdrží 2 tr.body</t>
  </si>
  <si>
    <t>hlídka obdrží 1 tr.bod</t>
  </si>
  <si>
    <t>hlídka neobdrží žádné tr.body</t>
  </si>
  <si>
    <t>hlídka obdrží 3 tr.body</t>
  </si>
  <si>
    <t>je i správně uvázaný uzel hodnocen 3 tr.body</t>
  </si>
  <si>
    <t>každý člen hlídky obdrží 15 tr.bodů</t>
  </si>
  <si>
    <t>hlídka je zatížena 15 tr.body</t>
  </si>
  <si>
    <t>neoprávněná pomoc při plnění úkolu - soutěžící obdrží 3 tr.body</t>
  </si>
  <si>
    <t>Plamen ZPV - Při hodnocení disciplíny ZPV se počítá 1 tr.bod jako:</t>
  </si>
  <si>
    <t>každý člen hlídky obdrží 3 tr.body</t>
  </si>
  <si>
    <t>každý člen hlídky obdrží 1 tr.bod</t>
  </si>
  <si>
    <t>hlídka obdrží celkem 2 tr.body</t>
  </si>
  <si>
    <t>délky min. 4 m</t>
  </si>
  <si>
    <t>délky min. 20 m</t>
  </si>
  <si>
    <t>5 tr.body</t>
  </si>
  <si>
    <t>3 tr.body</t>
  </si>
  <si>
    <t>2 tr.body</t>
  </si>
  <si>
    <t>5 tr.bodů za nesprávně přiřazené grafické značky a 10 tr.bodů za nevhodné přiřazení hasebních prostředků</t>
  </si>
  <si>
    <t>10 tr.bodů za nesprávně přiřazené grafické značky a 5 tr.bodů za nevhodné přiřazení hasebních prostředků</t>
  </si>
  <si>
    <t>5 tr.bodů za nesprávně přiřazené grafické značky a 5 tr.bodů za nevhodné přiřazené hasebních prostředků</t>
  </si>
  <si>
    <t>mladší 4 m, starší 5 m</t>
  </si>
  <si>
    <t>mladší i starší 4 m</t>
  </si>
  <si>
    <t>mladší 3 m, starší 4 m</t>
  </si>
  <si>
    <t>1 tr.bod</t>
  </si>
  <si>
    <t>5 cm</t>
  </si>
  <si>
    <t>7 cm</t>
  </si>
  <si>
    <t>10 cm</t>
  </si>
  <si>
    <t>60 s</t>
  </si>
  <si>
    <t>90 s</t>
  </si>
  <si>
    <t>120 s</t>
  </si>
  <si>
    <t>180 s</t>
  </si>
  <si>
    <t>pokus je platný, družstvo obdrží 10 tr.bodů za nesprávnou práci</t>
  </si>
  <si>
    <t>pro dorostence bariéra 2 m, pro dorostenky bariéra s oknem</t>
  </si>
  <si>
    <t>pro dorostence bariéra 2 m, pro dorostenky příčné břevno s výplní</t>
  </si>
  <si>
    <t>kategorie dorostenců přenáší plný PHP - 6 kg, kategorie dorostenek přenáší prázdný PHP</t>
  </si>
  <si>
    <t>každý závodník 10 tr.body, i když šel několikrát chybně</t>
  </si>
  <si>
    <t>pokud i více členů družstva chodilo po nesprávné straně, dostává družstvo 10 tr.bodů</t>
  </si>
  <si>
    <t>štafeta obdrží 10 tr.bodů</t>
  </si>
  <si>
    <t>pokus je zatížen 10 tr.body</t>
  </si>
  <si>
    <t>10 tr.bodů</t>
  </si>
  <si>
    <t>C52, délka min. 9,5 m (nikoli cvičné)</t>
  </si>
  <si>
    <t>C52, délka max. 10,5 m</t>
  </si>
  <si>
    <t>C52, délka min. 9,5 m (mohou být i cvičné)</t>
  </si>
  <si>
    <t>pokud došlo k dotyku při pádu závodníka, závodník nebude penalizován tr.body</t>
  </si>
  <si>
    <t>je vždy penalizováno 10 tr.body</t>
  </si>
  <si>
    <t>tato situace se hodnotí jako chození po nesprávné straně vedení, tj. 10 tr.bodů</t>
  </si>
  <si>
    <t>velitel se pohyboval vlevo od hadice (na správné straně hadicového vedení), tj. 0 tr.bodů</t>
  </si>
  <si>
    <t>10 tr.bodů i v případě, že ho závodník napojí zpět na hydrantový nástavec</t>
  </si>
  <si>
    <t>závodník je potrestán 10 tr.bodů</t>
  </si>
  <si>
    <t>za předčasné vyběhnutí je udělena penalizace 10 tr.bodů</t>
  </si>
  <si>
    <t>družstvu (jako celku) je udělena jednotná penalizace 10 tr.bodů</t>
  </si>
  <si>
    <t>pokus je platný bez tr.bodů</t>
  </si>
  <si>
    <t>10 tr.bodů za každý případ</t>
  </si>
  <si>
    <t xml:space="preserve">5 tr.bodů za každý případ kromě velitele </t>
  </si>
  <si>
    <t>10 tr.bodů za každý případ kromě velitele</t>
  </si>
  <si>
    <t>30 m</t>
  </si>
  <si>
    <t>20 m</t>
  </si>
  <si>
    <t>štafeta obdrží 20 tr.bodů</t>
  </si>
  <si>
    <t>15 m</t>
  </si>
  <si>
    <t>10 tr.body</t>
  </si>
  <si>
    <t>20 tr.body</t>
  </si>
  <si>
    <t>překážka - bariéra nebo příčné břevno</t>
  </si>
  <si>
    <t>hadici také rozložit a spojit s další hadicí</t>
  </si>
  <si>
    <t>podat koncovku hadice dalšímu členu družstva</t>
  </si>
  <si>
    <t>stát oběma nohama ve vyznačené dráze</t>
  </si>
  <si>
    <t>č. 2 a 4</t>
  </si>
  <si>
    <t>č. 3 a 5</t>
  </si>
  <si>
    <t>sběrač</t>
  </si>
  <si>
    <t>přetlakový ventil</t>
  </si>
  <si>
    <t>hadicový vazák</t>
  </si>
  <si>
    <t>sací koš</t>
  </si>
  <si>
    <t>hadice B</t>
  </si>
  <si>
    <t>Plamen PÚ - Kterýkoliv maximální rozměr značky umísťované na dráhu PÚ např. pro označení místa položení rozdělovače je:</t>
  </si>
  <si>
    <t>Plamen PÚ - Po dobu provádění pokusu:</t>
  </si>
  <si>
    <t>Plamen PÚ - Jako terče pro požární útok:</t>
  </si>
  <si>
    <t>Plamen PÚ - Motorová stříkačka:</t>
  </si>
  <si>
    <t>Plamen PÚ - Pokud soutěžícímu upadne při našroubování na savici koš do kádě:</t>
  </si>
  <si>
    <t>Plamen PÚ - Časový limit pro ukončení požárního útoku je:</t>
  </si>
  <si>
    <t>Plamen PÚ - Pokud hrozí nebezpečí zranění soutěžících a zasáhne pověřená osoba-dospělý strojník:</t>
  </si>
  <si>
    <t>Dorost PÚ - Kolik pokusů mají družstva v požárním útoku:</t>
  </si>
  <si>
    <t>Dorost PÚ - Jakého nářadí se smí používat jako podpěr při přípravě základny:</t>
  </si>
  <si>
    <t>Dorost PÚ - Doba stanovená na přípravu základny se měří od:</t>
  </si>
  <si>
    <t>Dorost PÚ - Po ukončení pokusu v PÚ soutěžící rozpojí přívodní vedení ještě před pokynem rozhodčího:</t>
  </si>
  <si>
    <t>Dorost PÚ - Při stříkání do terčů se soutěžící, který neprovádí nástřik, dotýká čáry stříkání:</t>
  </si>
  <si>
    <t>Dorost PÚ - Může soutěžící provádět nástřik terčů v libovolné poloze, v leže nebo v kleče:</t>
  </si>
  <si>
    <t>Dorost PÚ - Smí se v době přípravy na pokus v požárním útoku na základně startovat motorová stříkačka:</t>
  </si>
  <si>
    <t>Dorost PÚ - Musí být po ukončení pokusu a vytažení z nádrže spojeno celé přívodní vedení:</t>
  </si>
  <si>
    <t>Dorost PÚ - Soutěžící, který má provést nástřik do terče uklouzne a překročí při tom čáru stříkání:</t>
  </si>
  <si>
    <t>Dorost PÚ - Proudnice se při stříkání na terč:</t>
  </si>
  <si>
    <t>Dorost PÚ - Hranice stříkání je:</t>
  </si>
  <si>
    <t>Dorost PÚ - Při přípravě základny musí být půlspojky nachystány tak, aby:</t>
  </si>
  <si>
    <t>Dorost PÚ - Na připravené základně:</t>
  </si>
  <si>
    <t>Dorost PÚ - V požárním útoku soutěží:</t>
  </si>
  <si>
    <t>Dorost PÚ - Podložka z gumových nebo textilních běhounů pod přívodní vedení u základny:</t>
  </si>
  <si>
    <t>Dorost PÚ - Savice připravená na základně:</t>
  </si>
  <si>
    <t>Dorost PÚ - Kolik ks hákových klíčů se používá při disciplíně PÚ:</t>
  </si>
  <si>
    <t>Dorost PÚ - Připravovat základnu může:</t>
  </si>
  <si>
    <t>mladší i starší</t>
  </si>
  <si>
    <t>1.1. - 31.12.</t>
  </si>
  <si>
    <t>v oblastním kole</t>
  </si>
  <si>
    <t>může, v jakémkoliv kole</t>
  </si>
  <si>
    <t>1,80 m</t>
  </si>
  <si>
    <t>jako platný pokus - rozdělovač je možno poponést</t>
  </si>
  <si>
    <t>rozhodčí přidělí 10 tr.bodů za nesprávně provedený úkon</t>
  </si>
  <si>
    <t>rozhodčí přidělí 10 tr.bodů. za nesprávně provedený úkon</t>
  </si>
  <si>
    <t>družstvo obdrží 10 tr.bodů za nesprávně provedený úkon</t>
  </si>
  <si>
    <t>pokus je platný + 10 tr.bodů</t>
  </si>
  <si>
    <t>c) veliteli soutěže</t>
  </si>
  <si>
    <t>Plamen Št.CTIF - Délka předávacího území je ve všech úsecích stejná:</t>
  </si>
  <si>
    <t>koš našroubován na savici - nesmí odpadnout</t>
  </si>
  <si>
    <t>koš smí šroubovat nebo dotahovat</t>
  </si>
  <si>
    <t>koš nesmí šroubovat nebo dotahovat</t>
  </si>
  <si>
    <t>všichni soutěžící stát na svých místech</t>
  </si>
  <si>
    <t>být strojník na svém místě u stroje</t>
  </si>
  <si>
    <t>ne, nesmí v žádném případě</t>
  </si>
  <si>
    <t>ano, kdykoliv</t>
  </si>
  <si>
    <t>při umístění motorové stříkačky na základnu ano</t>
  </si>
  <si>
    <t>ne, nikdy</t>
  </si>
  <si>
    <t>nesmí dotýká země, může se dotýkat jiného soutěžícího</t>
  </si>
  <si>
    <t>nesmí dotýkat země ani jiného soutěžícího</t>
  </si>
  <si>
    <t>se půlspojky nebo jejich zuby nedotýkaly</t>
  </si>
  <si>
    <t>mezi zuby půlspojek byl prostor na proložení archu papíru</t>
  </si>
  <si>
    <t>byl mezi zuby půlspojek prostor min. 1 cm</t>
  </si>
  <si>
    <t>jestli závodník, který proudnici přebírá, již vběhnul do předávacího území</t>
  </si>
  <si>
    <t>poloha nohou závodníka, který proudnici přebírá</t>
  </si>
  <si>
    <t>poloha proudnice při předávce</t>
  </si>
  <si>
    <t>může si sundat přilbu a opustit dráhu</t>
  </si>
  <si>
    <t>musí doběhnout za čáru označující konec jeho úseku</t>
  </si>
  <si>
    <t>musí zůstat ve své dráze, přilbu musí mít do ukončení disciplíny nasazenou</t>
  </si>
  <si>
    <t>odložit proudnici na zem, aby umožnil rozhodčímu kontrolu připojení proudnice</t>
  </si>
  <si>
    <t>odpojit proudnici až po kontrole a pokynu rozhodčího</t>
  </si>
  <si>
    <t>vrátit se k rozdělovači, kde předloží proudnici ke kontrole rozhodčímu</t>
  </si>
  <si>
    <t>jejichž umístění není jinak definováno</t>
  </si>
  <si>
    <t>rozhodčí disciplíny, hlavní rozhodčí a velitel soutěže</t>
  </si>
  <si>
    <t>hlavní rozhodčí, náčelník štábu a velitel soutěže</t>
  </si>
  <si>
    <t>pořádající odborná rada mládeže</t>
  </si>
  <si>
    <t>libovolná odborná rada</t>
  </si>
  <si>
    <t>štáb soutěže</t>
  </si>
  <si>
    <t>velitel družstva</t>
  </si>
  <si>
    <t>vedoucí družstva</t>
  </si>
  <si>
    <t>start</t>
  </si>
  <si>
    <t>překážka na prvním úseku štafety</t>
  </si>
  <si>
    <t>cíl</t>
  </si>
  <si>
    <t>druhém úseku štafety</t>
  </si>
  <si>
    <t>prvním úseku štafety</t>
  </si>
  <si>
    <t>třetím úseku štafety</t>
  </si>
  <si>
    <t>libovolná</t>
  </si>
  <si>
    <t>nemůže</t>
  </si>
  <si>
    <t>102.</t>
  </si>
  <si>
    <t>O5P</t>
  </si>
  <si>
    <t>průkazy členů SH ČMS s fotografií, OP nebo cestovní pas</t>
  </si>
  <si>
    <t>kdykoli v roce ukončení příslušného ročníku soutěže musí soutěžící dovršit 13 let</t>
  </si>
  <si>
    <t>ke dni pořádání soutěže min. 13 let</t>
  </si>
  <si>
    <t>požární útok, štafeta 4x100 m, běh na 100 m</t>
  </si>
  <si>
    <t>požární útok, závod požárnické všestrannosti, běh na 100 m</t>
  </si>
  <si>
    <t>požární útok, štafeta 4x100 m, závod požárnické všestrannosti</t>
  </si>
  <si>
    <t>Plamen 4x60 m - Po rozměření drah na oválu je v jedné rovině:</t>
  </si>
  <si>
    <t>Plamen 4x60 m - Družstvo připraví ze svých členů 2 čtyřčlenné štafety. Může člen jedné štafety být zařazen i ve druhé štafetě:</t>
  </si>
  <si>
    <t>Plamen 4x60 m - Může být štafeta rozměřena v přímce (úseky za sebou) nebo člunkově:</t>
  </si>
  <si>
    <t>Plamen 4x60 m - Kladina dlouhá 4 metry je umístěna na:</t>
  </si>
  <si>
    <t>Plamen 4x60 m - Pokud je na 2. úseku štafety v kategorii starších zařazen 8letý chlapec:</t>
  </si>
  <si>
    <t>Plamen 4x60 m - Na třetím úseku štafety ve vzdálenosti 30 m od etapové čáry úseku je postaven hasící přístroj, který se přenáší na podložku, vzdálenou od hasícího přístroje</t>
  </si>
  <si>
    <t>Plamen 4x60 m - Po překonání kladiny při sbíhání z ní musí závodník:</t>
  </si>
  <si>
    <t>Plamen 4x60 m - Rozběhové území má délku:</t>
  </si>
  <si>
    <t>Plamen 4x60 m - Při štafetě je povoleno přenášet štafetu:</t>
  </si>
  <si>
    <t>Plamen 4x60 m - Pokus je neplatný:</t>
  </si>
  <si>
    <t>Plamen 4x60 m - Při hodnocení předávky štafety, rozměřené na oválu, je rozhodující:</t>
  </si>
  <si>
    <t>Plamen 4x60 m - Pokud soutěžící správně předal štafetu soutěžícímu na dalším úseku štafety:</t>
  </si>
  <si>
    <t>Plamen 4x60 m - Závodník po proběhnutí cílem musí:</t>
  </si>
  <si>
    <t>Plamen 4x60 m - Na čtvrtém úseku jsou postaveny dvě hadice C:</t>
  </si>
  <si>
    <t>Plamen 4x60 m - Pokud je PHP postaven na podložku tak, že z části stojí na podložce a přitom se dotýká země:</t>
  </si>
  <si>
    <t>Plamen 4x60 m - Závodník musí překonat překážku tak, že:</t>
  </si>
  <si>
    <t>Plamen 4x60 m - Doba na přípravu pokusu štafety je:</t>
  </si>
  <si>
    <t>Plamen 4x60 m - Čas pokusu se měří:</t>
  </si>
  <si>
    <t>Plamen 4x60 m - Pokud vedoucí po odstartování pokusu vběhne na dráhu, aby postavil na 4. úseku hadici, která spadla po odstartování:</t>
  </si>
  <si>
    <t>Plamen 4x60 m - Pokud soutěžícímu při běhu spadne přilba:</t>
  </si>
  <si>
    <t>mladší (do 11 let), starší (11 - 15) a dorost (13 - 18)</t>
  </si>
  <si>
    <t>Plamen - V roce 2013 dovršil Jan Novák 11 let. V ročníku 2013/2014 byl zařazen do kategorie:</t>
  </si>
  <si>
    <t>rozdělení, které určí rozhodčí na kontrolním stanovišti</t>
  </si>
  <si>
    <t>každý člen hlídky si vylosuje jeden uzel</t>
  </si>
  <si>
    <t>každý člen hlídky si určí uzel, který bude vázat</t>
  </si>
  <si>
    <t>v ruce, libovolně</t>
  </si>
  <si>
    <t>na slabším svislém stromu, jedním koncem provazu</t>
  </si>
  <si>
    <t>na ležící hadici, jedním koncem provazu</t>
  </si>
  <si>
    <t>jedním koncem provazu, používá se lano v sáčku</t>
  </si>
  <si>
    <t>záchranné lano v sáčku</t>
  </si>
  <si>
    <t>odpovídá nákresu ve Směrnici hry Plamen, prsty mohou libovolně vyčnívat ze šátku</t>
  </si>
  <si>
    <t>Dorost ZPV - Závodník po splnění svého úkolu může opustit kontrolu bez ohledu na ostatní členy hlídky, kromě:</t>
  </si>
  <si>
    <t>Dorost ZPV - Úkoly na jednotlivých kontrolách můžou soutěžící začít plnit:</t>
  </si>
  <si>
    <t>Plamen 4x60 m - Šířka dráhy při štafetě 4x60 m je:</t>
  </si>
  <si>
    <t>dvě štafety bez velitele</t>
  </si>
  <si>
    <t>Plamen PÚ CTIF - Vyobrazení uzlu "Úvaz na proudnici" může být na uzlovém stojanu umístěno jen u:</t>
  </si>
  <si>
    <t>Plamen PÚ CTIF - Při odložení technického prostředku musí soutěžící:</t>
  </si>
  <si>
    <t>mladší a starší, hodnotí se zvlášť chlapci a dívky</t>
  </si>
  <si>
    <t>mladší a starší, bez rozlišení pohlaví</t>
  </si>
  <si>
    <t>chlapci a dívky, bez rozlišení věku (mladší, starší)</t>
  </si>
  <si>
    <t>šlápnout min. 1x na seběhový můstek a zároveň seskočit z kladiny až za ohraničující čáru na konci seběhového můstku</t>
  </si>
  <si>
    <t>šlápnout min. 1x na seběhový můstek, na seskok z kladiny se nebere zřetel</t>
  </si>
  <si>
    <t>Plamen 60 m - Při běhu na 60 m s překážkami je rozdělovač umístěn 17 m od cíle. Způsob jeho natočení je:</t>
  </si>
  <si>
    <t>70 cm</t>
  </si>
  <si>
    <t>Plamen 60 m - Bariéra pro chlapce kategorie starší je při běhu na 60 m vysoká:</t>
  </si>
  <si>
    <t>pro chlapce i dívky příčné břevno 70 cm</t>
  </si>
  <si>
    <t>může být uchycena na řemínku max. délky 50 cm od těla</t>
  </si>
  <si>
    <t>musí být uchycena na řemínku max. délky 60 cm od těla</t>
  </si>
  <si>
    <t>může být uchycena na řemínku max. délky 70 cm od těla</t>
  </si>
  <si>
    <t>bude hodnoceno vždy jako platný pokus (soutěžící v sousední dráze má právo, po protestu s odvoláním na tuto skutečnost, pokus opakovat)</t>
  </si>
  <si>
    <t>musí zbývající náboje využít sám na libovolný dosud stojící špalíček, nesmí je věnovat jinému členu hlídky</t>
  </si>
  <si>
    <t>pod koncovkou hadice</t>
  </si>
  <si>
    <t>zda při vázání uzlu bylo lano stále položeno přes břevno a je funkční (zda jsou smyčky u hubice proudnice a u koncovky hadice uvázány v označených úsecích, atd.)</t>
  </si>
  <si>
    <t>na slabším svislém stromu nebo na ležící hadici, jedním koncem provazu</t>
  </si>
  <si>
    <t>je-li na ní umístěna PS včetně přetlakového ventilu, je-li používán</t>
  </si>
  <si>
    <t>pouze proudnici C52 bez jakéhokoliv uzávěru</t>
  </si>
  <si>
    <t>Plamen Št.dvojic - Doba na přípravu pokusu je:</t>
  </si>
  <si>
    <t>v kotouči, směr nastavení koncovek je libovolný (koncovky se nesmějí dotýkat země)</t>
  </si>
  <si>
    <t>v kotouči koncovkami vzad (koncovky se nesmějí dotýkat země)</t>
  </si>
  <si>
    <t>v kotouči koncovkami vpřed</t>
  </si>
  <si>
    <t>napojení koncovky na opačnou stranu hydrantového nástavce</t>
  </si>
  <si>
    <t>závodník, který hadici nese, ji nerozhodí, ale pouze podá koncovku hadice druhému soutěžícímu po dosažení úrovně hydrantového nástavce</t>
  </si>
  <si>
    <t>Plamen PÚ - Mezi ozuby koncovek, případně mezi čelem závitu koše a čelem šroubení savice:</t>
  </si>
  <si>
    <t>koncovky musí být ve směru běhu, nesmí se dotýkat země</t>
  </si>
  <si>
    <t>koncovky mohou být libovolně, nesmí se dotýkat země a musí být mezi nimi místo na proložení archu papíru, konce hadice nesmí být odmotány</t>
  </si>
  <si>
    <t>koncovky mohou být libovolně, mohou být i odmotány konce hadic a koncovky položeny na zemi proti sobě, musí mezi nimi být prostor pro proložení archu papíru</t>
  </si>
  <si>
    <t>spojovat za běhu pouze proudnici, ostatní koncovky musí být spojeny na místě u rozdělovače</t>
  </si>
  <si>
    <t>spojovat všechny koncovky za běhu</t>
  </si>
  <si>
    <t>družstvo obdrží 10 tr.bodů za nesprávné spojení koncovek</t>
  </si>
  <si>
    <t>Plamen Št.CTIF - Při přípravě hadic na 9. úseku si závodník část hadice odmotá, aby mohl lépe nastavit koncovky proti sobě:</t>
  </si>
  <si>
    <t>Plamen PÚ CTIF - Na startu ve středu startovní čáry je pevně umístěná koncovka C. Vedle ní jsou postaveny koncovkami ve směru běhu 4 dvojitě svinuté hadice C 52. Hadice musí být umístěny:</t>
  </si>
  <si>
    <t>vpravo od pevné koncovky v max. šíři 1 m</t>
  </si>
  <si>
    <t>vlevo od pevné koncovky v max. šíři 1 m</t>
  </si>
  <si>
    <t>Plamen PÚ CTIF - Po odstartování napojuje soutěžící s číslem 6 jednu koncovku hadice C na pevnou koncovku. Při této činnosti musí:</t>
  </si>
  <si>
    <t>odložit nosič u pevné koncovky</t>
  </si>
  <si>
    <t>podat druhou koncovku hadice číslu 9</t>
  </si>
  <si>
    <t>musí bít opatřeny koncovkami ROTT</t>
  </si>
  <si>
    <t>musí být opatřeny koncovkami DIN</t>
  </si>
  <si>
    <t>mohou být pro kategorii starší opatřeny koncovkami ROTT, pro kategorii mladší musí být opatřeny koncovkami DIN</t>
  </si>
  <si>
    <t>musí být svinuty v kotouči a postaveny koncovkami vzad</t>
  </si>
  <si>
    <t>musí být svinuty v kotouči, směr postavení koncovek je libovolný</t>
  </si>
  <si>
    <t>nejsou-li koncovky spojeny na všechny ozuby</t>
  </si>
  <si>
    <t>2,4 až 2,5 m</t>
  </si>
  <si>
    <t>musí pořadatel zajistit výměnu překážky 150 cm za 70 cm vysokou překážku</t>
  </si>
  <si>
    <t>svinuté v kotouči, směr koncovek nebo jejich položení na zem je libovolné</t>
  </si>
  <si>
    <t>Plamen 4x60 m - Hadice na štafetu mohou mít koncovky:</t>
  </si>
  <si>
    <t>štafetová proudnice C52, min.délka 0,25 m, min. hmotnost 0,20 kg</t>
  </si>
  <si>
    <t>rozvine hadice a spojí koncovky libovolným způsobem v libovolném pořadí</t>
  </si>
  <si>
    <t>Plamen 4x60 m - Na 4.úseku štafety musí být koncovky:</t>
  </si>
  <si>
    <t>spojeny až po seskoku z kladiny</t>
  </si>
  <si>
    <t>se štafetou (s proudnicí)</t>
  </si>
  <si>
    <t>pokud soutěžící napojuje proudnici na koncovku hadice za běhu</t>
  </si>
  <si>
    <t>Plamen - Organizátorem všech soutěží hry Plamen v ČR je:</t>
  </si>
  <si>
    <t>Sdružení hasičů Čech, Moravy a Slezska (SH ČMS)</t>
  </si>
  <si>
    <t>Plamen - Mladý hasič smí v příslušném kole reprezentovat:</t>
  </si>
  <si>
    <t>kalhoty překrývají zcela stehna a lýtka; blůza nebo triko s dlouhým rukávem</t>
  </si>
  <si>
    <t>lepší umístění v disciplíně Požární útok</t>
  </si>
  <si>
    <t>Plamen - V případě rovnosti součtu bodů v celkovém hodnocení rozhodují o celkovém pořadí lepší umístění v disciplínách v tomto pořadí:</t>
  </si>
  <si>
    <t>Želčany 34</t>
  </si>
  <si>
    <t>332 04 p. NEZVĚSTICE</t>
  </si>
  <si>
    <t>www.dh.cz</t>
  </si>
  <si>
    <t>www obec Chválenice</t>
  </si>
  <si>
    <t>www SDH Želčany</t>
  </si>
  <si>
    <t>facebook SDH Želčany</t>
  </si>
  <si>
    <t>Želčany</t>
  </si>
  <si>
    <t>rozvíjet všeobecné dětské znalosti, vědomosti a dovednosti s přihlédnutím k odborné technické oblasti požární ochrany</t>
  </si>
  <si>
    <t>b) rozvíjet všeobecné dětské znalosti, vědomosti a dovednosti s přihlédnutím k odborné technické oblasti požární ochrany</t>
  </si>
  <si>
    <t>a) Sdružení hasičů Čech, Moravy a Slezska (SH ČMS)</t>
  </si>
  <si>
    <t>b) lepší umístění v disciplíně Požární útok</t>
  </si>
  <si>
    <t>ve směru běhu (obě dvě se rozvíjejí ve směru běhu) v kotoučích postaveny, s koncovkami libovolně natočenými, mezi jejich ozuby musí být prostor na proložení archu papíru, koncovky se nesmějí dotýkat země</t>
  </si>
  <si>
    <t>u mladší kategorie pouze koncovky DIN, u starší DIN nebo ROTT</t>
  </si>
  <si>
    <t>tato situace není hodnocena jako chození po nesprávné straně vedení, tj. bez penalizace</t>
  </si>
  <si>
    <t>každý závodník, který se dopustí tohoto porušení směrnice, je potrestán 10 tr.body</t>
  </si>
  <si>
    <t>při umístění stroje na základnu libovolný počet dospělých osob, poté jen vedoucí družstva a rozhodčí na základně</t>
  </si>
  <si>
    <t>při umístění stroje na základnu libovolný počet dospělých osob, poté jen vedoucí družstva a max. 2 další instruktoři</t>
  </si>
  <si>
    <t>při umístění stroje na základnu libovolný počet dospělých osob, poté jen vedoucí družstva</t>
  </si>
  <si>
    <t>Plamen ZPV - Na kontrolním stanovišti "Střelba ze vzduchovky" při závadě na zbrani musí závodník:</t>
  </si>
  <si>
    <t>Plamen ZPV - Na kontrolním stanovišti "Topografie" kategorie mladší určuje topografickou značku z:</t>
  </si>
  <si>
    <t>Plamen ZPV - Na kontrolním stanovišti "Požární ochrana" při plnění úkolu určení technických prostředků platí pro mladší kategorii:</t>
  </si>
  <si>
    <t>stejné podmínky jako pro kategorii starší</t>
  </si>
  <si>
    <t>libovolným způsobem (např. skok plavmo)</t>
  </si>
  <si>
    <t>Plamen 60 m - Pokud soutěžící neprotne cílový paprsek elektronické časomíry a nezastaví tak měření času:</t>
  </si>
  <si>
    <t>Dorost 4x100 m  - Při přebíhání ohraničující čáry odpojení musí závodník na třetím úseku:</t>
  </si>
  <si>
    <t>jeden, podle rozhodnutí pořadatele může být počet pokusů rozšířen</t>
  </si>
  <si>
    <t>po odstartování</t>
  </si>
  <si>
    <t>před odstartováním</t>
  </si>
  <si>
    <t>libovolně (mohou startovat s motorovou stříkačkou v klidu nebo v chodu)</t>
  </si>
  <si>
    <t>Dorost ZPV - Pokud hlídka nemá ani jedno razítko z kontroly "Přesun podle azimutu":</t>
  </si>
  <si>
    <t>si vylosuje z pěti zranění, které určila pro příslušný ročník Ústřední odborná rada mládeže</t>
  </si>
  <si>
    <t>pro družstva a starší dorostence bariéra 2 m, pro mladší a střední dorostence bariéra 1,7 m, pro dorostenky příčné břevno s výplní 70 cm</t>
  </si>
  <si>
    <t>pro dorostence i dorostenky příčné břevno s výplní 70 cm</t>
  </si>
  <si>
    <t>bariéra s oknem</t>
  </si>
  <si>
    <t>pro dorostence i dorostenky 90 m od osy základny</t>
  </si>
  <si>
    <t>pro dorostence i dorostenky 70 m od osy základny</t>
  </si>
  <si>
    <t>pro dorostence 90 m, pro dorostenky 70 m od osy základny</t>
  </si>
  <si>
    <t>pro chlapce kategorie starší bariera 150 cm, pro dívky a závodníky kategorie mladší příčné břevno 70 cm</t>
  </si>
  <si>
    <t>a)</t>
  </si>
  <si>
    <t>došlo-li k technické závadě na překážce nebo jiném nářadí, které poskytnul pořadatel a je-li podán protest s přímým odkazem na chybu tohoto nářadí</t>
  </si>
  <si>
    <t>vedoucímu, který je podřízen veliteli soutěže</t>
  </si>
  <si>
    <t>5 m za předávacím územím</t>
  </si>
  <si>
    <t>5 m před předávacím územím</t>
  </si>
  <si>
    <t>10 m před předávacím územím</t>
  </si>
  <si>
    <t>spojeny na všechny ozuby</t>
  </si>
  <si>
    <t>Plamen Št.dvojic - Chození po nesprávné straně mety nebo hydrantového nástavce se trestnými body hodnotí:</t>
  </si>
  <si>
    <t>bez trestných bodů, pokud ho tento závodník odpojí od hadice dodatečně a napojí jej zpět na hydrantový nástavec</t>
  </si>
  <si>
    <t>štafeta bude zatížena 10 tr.body (nesprávné odpojení)</t>
  </si>
  <si>
    <t>závodník, který nese proudnici převezme koncovku hadice před dosažením úrovně hydrantového nástavce</t>
  </si>
  <si>
    <t>být celé přívodní vedení sešroubováno</t>
  </si>
  <si>
    <t>pokus je platný, pokud proudnici odpojí až na pokyn rozhodčího</t>
  </si>
  <si>
    <t>pokus je platný, po proběhnutí cílem může závodník odpojit proudnici a opustit svou dráhu</t>
  </si>
  <si>
    <t>má proudnici zastrčenou za opaskem</t>
  </si>
  <si>
    <t>Plamen Št.CTIF - U značky 380 m od startu jsou ve směru běhu (obě se rozvíjení ve směru běhu) postaveny dvě svinuté hadice C 52 v kotoučích min. 14,90 m dlouhé. Směr nastavení koncovek je:</t>
  </si>
  <si>
    <t>ve svém úseku dráhy v místě určeném pro předávku</t>
  </si>
  <si>
    <t>kdekoli ve své dráze</t>
  </si>
  <si>
    <t>Plamen PÚ - Přetlakový ventil:</t>
  </si>
  <si>
    <t>Plamen - Organizátoři obvodových nebo okresních kol jsou povinni informovat vedoucí všech přihlášených družstev o změnách v provedení a hodnocení disciplín v obvodovém nebo okresním kole:</t>
  </si>
  <si>
    <t>Plamen 4x60 m - Spojení koncovek na 1 ozub při použití spojek DIN nebo na 1 či 2 ozuby u spojek ROTT se hodnotí:</t>
  </si>
  <si>
    <t>Plamen 4x60 m - Ohraničující čára u kladiny označuje:</t>
  </si>
  <si>
    <t>Plamen PÚ - Při útoku družstvo používá:</t>
  </si>
  <si>
    <t>Plamen 60 m - Při běhu na 60 m s překážkami musí závodník při seběhu z kladiny:</t>
  </si>
  <si>
    <t>b)</t>
  </si>
  <si>
    <t>c)</t>
  </si>
  <si>
    <t xml:space="preserve">ROZHODČÍ mládež - TEST                    test č.1       </t>
  </si>
  <si>
    <t>Dorost Dvojboj  - Na dráze dvojboje je jako první překážka umístěna:</t>
  </si>
  <si>
    <t>Dorost Dvojboj  - PHP pro přenášení při dvojboji je:</t>
  </si>
  <si>
    <t>Dorost Dvojboj  - Při dvojboji nesmí soutěžící:</t>
  </si>
  <si>
    <t>Dorost Dvojboj  - Na dvojboji musí PHP při doběhnutí závodníka:</t>
  </si>
  <si>
    <t>Dorost Dvojboj  - Závodník musí doběhnout do cíle:</t>
  </si>
  <si>
    <t>Dorost Dvojboj  - Soutěžící má v disciplíně dvojboj celkem:</t>
  </si>
  <si>
    <t>Dorost Dvojboj  - Disciplínu dvojboj plní:</t>
  </si>
  <si>
    <t>Dorost Dvojboj  - Dráha pro disciplínu dvojboj je dlouhá:</t>
  </si>
  <si>
    <t>Dorost Dvojboj  - Dráha pro disciplínu dvojboj je široká nejméně:</t>
  </si>
  <si>
    <t>Dorost Dvojboj  - Při proběhnutí cílem musí soutěžící:</t>
  </si>
  <si>
    <t>Dorost Dvojboj  - Při překonání překážky ji může soutěžící překonat:</t>
  </si>
  <si>
    <t>Dorost Dvojboj  - Soutěžící přenáší PHP:</t>
  </si>
  <si>
    <t>Dorost Dvojboj  - Doba na přípravu pokusu v disciplíně dvojboj je:</t>
  </si>
  <si>
    <t>Dorost Dvojboj  - Výsledný čas závodníka je:</t>
  </si>
  <si>
    <t>Dorost Dvojboj  - Dráha pro kategorie dorostenců a dorostenek se liší:</t>
  </si>
  <si>
    <t>Dorost Dvojboj  - Překážku na dráze dvojboje musí soutěžící překonat:</t>
  </si>
  <si>
    <t>Dorost Dvojboj  - V případě, že soutěžící na druhém místě dosáhli shodného nejlepšího času:</t>
  </si>
  <si>
    <t>Plamen - Obecná část</t>
  </si>
  <si>
    <t>Dorost - Obecná část</t>
  </si>
  <si>
    <t>Plamen - Štafeta 4x60 m</t>
  </si>
  <si>
    <t>Dorost - Štafeta 4x100 m</t>
  </si>
  <si>
    <t>Plamen - Štafeta požárních dvojic</t>
  </si>
  <si>
    <t>Plamen - Požární útok</t>
  </si>
  <si>
    <t>Dorost - Požární útok</t>
  </si>
  <si>
    <t>Plamen - Závod požárnické všestrannosti</t>
  </si>
  <si>
    <t>Dorost - Závod požárnické všestrannosti</t>
  </si>
  <si>
    <t>Plamen - Běh na 60 m s překážkami</t>
  </si>
  <si>
    <t>Dorost - Běh na 100 m s překážkami</t>
  </si>
  <si>
    <t>Plamen - Požární útok s překážkami CTIF</t>
  </si>
  <si>
    <t>Plamen - Štafeta CTIF</t>
  </si>
  <si>
    <t>Plamen - Zúčastnit se hry Plamen může nejméně:</t>
  </si>
  <si>
    <t>Plamen 4x60 m - Při startu štafety 4x60 m je štafeta:</t>
  </si>
  <si>
    <t>Plamen Št.dvojic - V případě, že pro obě štafety je jeden velitel, stojí při startu u štafety:</t>
  </si>
  <si>
    <t>se nemusí použít v případě použití jednotné motorové stříkačky dodané pořadatelem, která má od výrobce nainstalovaný regulátor tlaku čerpadla</t>
  </si>
  <si>
    <t>Dorost PÚ - Družstva dorostu startují motorovou stříkačku:</t>
  </si>
  <si>
    <t>mohou se postavit libovolně v rozběhovém nebo předávacím území</t>
  </si>
  <si>
    <t>není penalizováno, pokud závodník kotouč opětovně smotá a potom pokračuje dále</t>
  </si>
  <si>
    <t>se musí použít vždy, bez výjimky</t>
  </si>
  <si>
    <t>vylosuje kartičku s grafickou značkou technického prostředku PO a ústně určí jeho název</t>
  </si>
  <si>
    <t>vylosuje kartičku s grafickou značkou technického prostředku PO a přiloží ji ke skutečnému prostředku, který je na kontrole umístěn</t>
  </si>
  <si>
    <t>1 tr.bod za nesprávné určení PHP a 1 tr.bod za nesprávné určení technického prostředku (celkem hlídka 10)</t>
  </si>
  <si>
    <t>2 tr.body za nesprávné určení PHP a 1 tr.bod za nesprávné určení technického prostředku (celkem hlídka 15)</t>
  </si>
  <si>
    <t>10 tr.bodů za nesprávné určení PHP a 5 tr.bodů za nesprávné určení technických prostředků (celkem 15)</t>
  </si>
  <si>
    <t>může závodníkovi pomoci jiná osoba, jen pokud to povolí rozhodčí disciplíny</t>
  </si>
  <si>
    <t>odložit správný technický prostředek do vyznačeného prostoru pro své číslo tak, aby technický prostředek určený prostor nepřesahoval</t>
  </si>
  <si>
    <t>na označeném místě v prostoru mezi stojany technických prostředků a uzlů</t>
  </si>
  <si>
    <t>dbát na to, aby nepřekážel rozhodčímu v hodnocení správnosti odložení technického prostředku</t>
  </si>
  <si>
    <t>těsně před začátkem své dráhy</t>
  </si>
  <si>
    <t>Dorost - Pro účast v krajském nebo republikovém kole musí mít všichni členové družstva, které reprezentuje příslušný okres, trvalé bydliště:</t>
  </si>
  <si>
    <t>Dorost 4x100 m  - Po rozměření drah musí být v jedné rovině:</t>
  </si>
  <si>
    <t>stát na podložce, nesmí se dotýkat země</t>
  </si>
  <si>
    <t>protnout cílový paprsek elektronické časomíry</t>
  </si>
  <si>
    <t>je povolena pomoc rozhodčího při nabíjení pouze u kategorie dorostenek, u kategorie dorostenců ne</t>
  </si>
  <si>
    <t>proudnice C 52 bez jakéhokoliv typu uzávěru</t>
  </si>
  <si>
    <t>proudnice C 52 s uzávěrem</t>
  </si>
  <si>
    <t>jakákoliv proudnice C 52</t>
  </si>
  <si>
    <t>Plamen - Kolikrát může MH v daném ročníku uskutečnit přestup:</t>
  </si>
  <si>
    <t>dle uvážení vedoucího</t>
  </si>
  <si>
    <t>pouze jednou</t>
  </si>
  <si>
    <t>do 31.3. několikrát</t>
  </si>
  <si>
    <t>nesmí svinutou hadici, kterou nese v ruce, odložit</t>
  </si>
  <si>
    <t>18. Plamen - Protest proti hodnocení svého družstva na disciplíně může vedoucí podat:</t>
  </si>
  <si>
    <t>a) rozhodčímu disciplíny do 10 minut od skončení disciplíny</t>
  </si>
  <si>
    <t>b) rozhodčímu disciplíny do 10 minut od ukončení pokusu</t>
  </si>
  <si>
    <t>c) hlavnímu rozhodčímu do 10 minut od ukončení pokusu</t>
  </si>
  <si>
    <t>Plamen - Protest proti hodnocení pokusu svého družstva na disciplíně může vedoucí podat:</t>
  </si>
  <si>
    <t>rozhodčímu disciplíny do 10 minut od ukončení disciplíny</t>
  </si>
  <si>
    <t>2016 - 03</t>
  </si>
  <si>
    <t>(18.10.2016)</t>
  </si>
  <si>
    <t>savice odpojena od motorové stříkačky</t>
  </si>
  <si>
    <t>Dorost Dvojboj - Překročí-li soutěžící dobu stanovenou na přípravu pokusu:</t>
  </si>
  <si>
    <t>pokus je platný, doba na přípravu není stanovena</t>
  </si>
  <si>
    <t xml:space="preserve">pokus bude zatížen 10 trestnými sekundami </t>
  </si>
  <si>
    <t>půjčený od jiného závodníka</t>
  </si>
</sst>
</file>

<file path=xl/styles.xml><?xml version="1.0" encoding="utf-8"?>
<styleSheet xmlns="http://schemas.openxmlformats.org/spreadsheetml/2006/main">
  <fonts count="43">
    <font>
      <sz val="10"/>
      <name val="Arial"/>
      <charset val="238"/>
    </font>
    <font>
      <sz val="10"/>
      <name val="Arial"/>
      <charset val="238"/>
    </font>
    <font>
      <u/>
      <sz val="10"/>
      <color indexed="12"/>
      <name val="Arial"/>
      <charset val="238"/>
    </font>
    <font>
      <sz val="10"/>
      <name val="Arial CE"/>
      <family val="2"/>
      <charset val="238"/>
    </font>
    <font>
      <b/>
      <sz val="20"/>
      <color indexed="12"/>
      <name val="Arial CE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20"/>
      <color indexed="12"/>
      <name val="Arial"/>
      <family val="2"/>
      <charset val="238"/>
    </font>
    <font>
      <sz val="10"/>
      <color indexed="9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charset val="238"/>
    </font>
    <font>
      <b/>
      <sz val="12"/>
      <name val="Arial"/>
      <charset val="238"/>
    </font>
    <font>
      <b/>
      <sz val="18"/>
      <color indexed="12"/>
      <name val="Arial"/>
      <family val="2"/>
      <charset val="238"/>
    </font>
    <font>
      <sz val="8"/>
      <name val="Tahoma"/>
      <family val="2"/>
      <charset val="238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4"/>
      <color indexed="12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8"/>
      <color indexed="81"/>
      <name val="Tahoma"/>
      <family val="2"/>
      <charset val="238"/>
    </font>
    <font>
      <sz val="10"/>
      <color indexed="10"/>
      <name val="Arial"/>
      <family val="2"/>
    </font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"/>
      <charset val="238"/>
    </font>
    <font>
      <sz val="12"/>
      <name val="Arial"/>
      <family val="2"/>
      <charset val="238"/>
    </font>
    <font>
      <b/>
      <sz val="14"/>
      <name val="Arial"/>
      <charset val="238"/>
    </font>
    <font>
      <sz val="10"/>
      <color indexed="12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2">
    <xf numFmtId="0" fontId="0" fillId="0" borderId="0" xfId="0"/>
    <xf numFmtId="0" fontId="0" fillId="0" borderId="0" xfId="0" applyProtection="1">
      <protection hidden="1"/>
    </xf>
    <xf numFmtId="49" fontId="0" fillId="0" borderId="0" xfId="0" applyNumberFormat="1" applyFill="1" applyProtection="1">
      <protection hidden="1"/>
    </xf>
    <xf numFmtId="49" fontId="4" fillId="0" borderId="0" xfId="0" applyNumberFormat="1" applyFont="1" applyFill="1" applyAlignment="1" applyProtection="1">
      <alignment horizontal="center"/>
      <protection hidden="1"/>
    </xf>
    <xf numFmtId="49" fontId="0" fillId="0" borderId="0" xfId="0" applyNumberFormat="1" applyFill="1" applyBorder="1" applyProtection="1">
      <protection hidden="1"/>
    </xf>
    <xf numFmtId="49" fontId="0" fillId="0" borderId="0" xfId="0" applyNumberFormat="1" applyFill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left"/>
      <protection hidden="1"/>
    </xf>
    <xf numFmtId="49" fontId="0" fillId="0" borderId="0" xfId="0" applyNumberFormat="1" applyBorder="1" applyProtection="1"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left"/>
      <protection hidden="1"/>
    </xf>
    <xf numFmtId="49" fontId="0" fillId="0" borderId="0" xfId="0" applyNumberFormat="1" applyBorder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 vertical="center"/>
      <protection hidden="1"/>
    </xf>
    <xf numFmtId="49" fontId="2" fillId="0" borderId="0" xfId="1" applyNumberForma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/>
    </xf>
    <xf numFmtId="0" fontId="10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49" fontId="11" fillId="0" borderId="0" xfId="0" applyNumberFormat="1" applyFont="1" applyAlignment="1" applyProtection="1">
      <alignment horizontal="center" vertical="center" shrinkToFit="1"/>
      <protection hidden="1"/>
    </xf>
    <xf numFmtId="0" fontId="12" fillId="0" borderId="0" xfId="0" applyFont="1" applyProtection="1">
      <protection hidden="1"/>
    </xf>
    <xf numFmtId="49" fontId="0" fillId="0" borderId="0" xfId="0" applyNumberFormat="1" applyBorder="1" applyAlignment="1" applyProtection="1">
      <alignment horizontal="left" vertical="center"/>
      <protection hidden="1"/>
    </xf>
    <xf numFmtId="0" fontId="0" fillId="0" borderId="0" xfId="0" applyNumberFormat="1" applyAlignment="1" applyProtection="1"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49" fontId="3" fillId="2" borderId="0" xfId="0" applyNumberFormat="1" applyFont="1" applyFill="1" applyBorder="1" applyAlignment="1" applyProtection="1">
      <alignment horizontal="left" vertical="center"/>
      <protection hidden="1"/>
    </xf>
    <xf numFmtId="0" fontId="19" fillId="0" borderId="0" xfId="0" applyNumberFormat="1" applyFont="1"/>
    <xf numFmtId="0" fontId="0" fillId="0" borderId="0" xfId="0" applyNumberFormat="1"/>
    <xf numFmtId="0" fontId="20" fillId="0" borderId="0" xfId="0" applyFont="1" applyAlignment="1" applyProtection="1">
      <alignment horizontal="center" vertical="center" shrinkToFit="1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49" fontId="22" fillId="0" borderId="0" xfId="0" applyNumberFormat="1" applyFont="1" applyBorder="1" applyAlignment="1" applyProtection="1">
      <alignment horizontal="center" vertical="center"/>
      <protection hidden="1"/>
    </xf>
    <xf numFmtId="49" fontId="24" fillId="0" borderId="0" xfId="0" applyNumberFormat="1" applyFont="1" applyBorder="1" applyAlignment="1" applyProtection="1">
      <alignment horizontal="center" vertical="center"/>
      <protection hidden="1"/>
    </xf>
    <xf numFmtId="49" fontId="24" fillId="0" borderId="1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 shrinkToFit="1"/>
      <protection hidden="1"/>
    </xf>
    <xf numFmtId="49" fontId="11" fillId="0" borderId="0" xfId="0" applyNumberFormat="1" applyFont="1" applyBorder="1" applyAlignment="1" applyProtection="1">
      <alignment horizontal="center" vertical="center"/>
      <protection hidden="1"/>
    </xf>
    <xf numFmtId="49" fontId="23" fillId="0" borderId="0" xfId="0" applyNumberFormat="1" applyFont="1" applyAlignment="1" applyProtection="1">
      <alignment horizontal="center" vertical="center"/>
      <protection hidden="1"/>
    </xf>
    <xf numFmtId="49" fontId="21" fillId="0" borderId="0" xfId="0" applyNumberFormat="1" applyFont="1" applyAlignment="1" applyProtection="1">
      <alignment horizontal="center" vertical="center"/>
      <protection hidden="1"/>
    </xf>
    <xf numFmtId="49" fontId="22" fillId="0" borderId="2" xfId="0" applyNumberFormat="1" applyFont="1" applyBorder="1" applyAlignment="1" applyProtection="1">
      <alignment horizontal="center" vertical="center"/>
      <protection hidden="1"/>
    </xf>
    <xf numFmtId="49" fontId="11" fillId="0" borderId="0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4" borderId="1" xfId="0" applyFont="1" applyFill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20" fillId="0" borderId="0" xfId="0" applyFont="1" applyBorder="1" applyAlignment="1" applyProtection="1">
      <alignment horizontal="center" vertical="center" shrinkToFi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locked="0" hidden="1"/>
    </xf>
    <xf numFmtId="0" fontId="19" fillId="4" borderId="6" xfId="0" applyFont="1" applyFill="1" applyBorder="1" applyAlignment="1" applyProtection="1">
      <alignment horizontal="center" vertical="center"/>
      <protection hidden="1"/>
    </xf>
    <xf numFmtId="0" fontId="19" fillId="5" borderId="7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6" fillId="5" borderId="8" xfId="0" applyFont="1" applyFill="1" applyBorder="1" applyAlignment="1" applyProtection="1">
      <alignment horizontal="center" vertical="center"/>
      <protection locked="0" hidden="1"/>
    </xf>
    <xf numFmtId="0" fontId="19" fillId="4" borderId="9" xfId="0" applyFont="1" applyFill="1" applyBorder="1" applyAlignment="1" applyProtection="1">
      <alignment horizontal="center" vertical="center"/>
      <protection hidden="1"/>
    </xf>
    <xf numFmtId="0" fontId="19" fillId="5" borderId="10" xfId="0" applyFont="1" applyFill="1" applyBorder="1" applyAlignment="1" applyProtection="1">
      <alignment horizontal="center" vertical="center"/>
      <protection locked="0"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19" fillId="4" borderId="2" xfId="0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locked="0"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19" fillId="5" borderId="4" xfId="0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5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Protection="1">
      <protection locked="0" hidden="1"/>
    </xf>
    <xf numFmtId="49" fontId="9" fillId="3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Fill="1" applyAlignment="1" applyProtection="1">
      <alignment vertical="center"/>
      <protection hidden="1"/>
    </xf>
    <xf numFmtId="49" fontId="4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49" fontId="0" fillId="0" borderId="0" xfId="0" applyNumberFormat="1" applyBorder="1" applyAlignment="1" applyProtection="1">
      <alignment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49" fontId="2" fillId="0" borderId="0" xfId="1" applyNumberFormat="1" applyAlignment="1" applyProtection="1">
      <alignment horizontal="left" vertical="center"/>
      <protection hidden="1"/>
    </xf>
    <xf numFmtId="49" fontId="3" fillId="0" borderId="1" xfId="0" applyNumberFormat="1" applyFont="1" applyBorder="1" applyAlignment="1" applyProtection="1">
      <alignment horizontal="left" vertical="center"/>
      <protection locked="0" hidden="1"/>
    </xf>
    <xf numFmtId="0" fontId="26" fillId="3" borderId="0" xfId="0" applyFont="1" applyFill="1" applyAlignment="1" applyProtection="1">
      <alignment horizontal="center" vertical="center"/>
      <protection hidden="1"/>
    </xf>
    <xf numFmtId="49" fontId="22" fillId="0" borderId="6" xfId="0" applyNumberFormat="1" applyFont="1" applyBorder="1" applyAlignment="1" applyProtection="1">
      <alignment horizontal="center" vertical="center"/>
      <protection hidden="1"/>
    </xf>
    <xf numFmtId="49" fontId="22" fillId="0" borderId="12" xfId="0" applyNumberFormat="1" applyFont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49" fontId="22" fillId="0" borderId="9" xfId="0" applyNumberFormat="1" applyFont="1" applyBorder="1" applyAlignment="1" applyProtection="1">
      <alignment horizontal="center" vertical="center"/>
      <protection hidden="1"/>
    </xf>
    <xf numFmtId="49" fontId="24" fillId="0" borderId="13" xfId="0" applyNumberFormat="1" applyFont="1" applyBorder="1" applyAlignment="1" applyProtection="1">
      <alignment horizontal="center" vertical="center"/>
      <protection hidden="1"/>
    </xf>
    <xf numFmtId="49" fontId="22" fillId="0" borderId="14" xfId="0" applyNumberFormat="1" applyFont="1" applyBorder="1" applyAlignment="1" applyProtection="1">
      <alignment horizontal="center" vertical="center"/>
      <protection hidden="1"/>
    </xf>
    <xf numFmtId="49" fontId="22" fillId="0" borderId="4" xfId="0" applyNumberFormat="1" applyFont="1" applyBorder="1" applyAlignment="1" applyProtection="1">
      <alignment horizontal="center" vertical="center"/>
      <protection hidden="1"/>
    </xf>
    <xf numFmtId="49" fontId="22" fillId="0" borderId="1" xfId="0" applyNumberFormat="1" applyFont="1" applyBorder="1" applyAlignment="1" applyProtection="1">
      <alignment horizontal="center" vertical="center"/>
      <protection hidden="1"/>
    </xf>
    <xf numFmtId="10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8" fillId="0" borderId="0" xfId="0" applyFont="1" applyAlignment="1" applyProtection="1">
      <protection hidden="1"/>
    </xf>
    <xf numFmtId="0" fontId="19" fillId="0" borderId="0" xfId="0" applyFont="1" applyAlignment="1" applyProtection="1">
      <protection hidden="1"/>
    </xf>
    <xf numFmtId="0" fontId="0" fillId="0" borderId="0" xfId="0" applyBorder="1" applyAlignment="1" applyProtection="1">
      <protection hidden="1"/>
    </xf>
    <xf numFmtId="0" fontId="23" fillId="0" borderId="0" xfId="0" applyFont="1" applyAlignme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17" fillId="0" borderId="0" xfId="0" applyFont="1" applyAlignment="1" applyProtection="1">
      <alignment horizontal="center" vertical="center" textRotation="90"/>
      <protection locked="0" hidden="1"/>
    </xf>
    <xf numFmtId="1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left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0" fontId="21" fillId="0" borderId="15" xfId="0" applyNumberFormat="1" applyFont="1" applyBorder="1" applyAlignment="1" applyProtection="1">
      <alignment horizontal="center" vertical="center"/>
      <protection hidden="1"/>
    </xf>
    <xf numFmtId="1" fontId="21" fillId="0" borderId="0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21" fillId="0" borderId="16" xfId="0" applyNumberFormat="1" applyFont="1" applyBorder="1" applyAlignment="1" applyProtection="1">
      <alignment horizontal="center" vertical="center"/>
      <protection hidden="1"/>
    </xf>
    <xf numFmtId="1" fontId="24" fillId="0" borderId="16" xfId="0" applyNumberFormat="1" applyFont="1" applyBorder="1" applyAlignment="1" applyProtection="1">
      <alignment horizontal="center" vertical="center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10" fontId="23" fillId="0" borderId="16" xfId="0" applyNumberFormat="1" applyFont="1" applyBorder="1" applyAlignment="1" applyProtection="1">
      <alignment horizontal="center" vertical="center"/>
      <protection hidden="1"/>
    </xf>
    <xf numFmtId="1" fontId="21" fillId="0" borderId="17" xfId="0" applyNumberFormat="1" applyFont="1" applyBorder="1" applyAlignment="1" applyProtection="1">
      <alignment horizontal="center" vertical="center"/>
      <protection hidden="1"/>
    </xf>
    <xf numFmtId="1" fontId="21" fillId="0" borderId="18" xfId="0" applyNumberFormat="1" applyFont="1" applyBorder="1" applyAlignment="1" applyProtection="1">
      <alignment horizontal="center" vertical="center"/>
      <protection hidden="1"/>
    </xf>
    <xf numFmtId="1" fontId="0" fillId="0" borderId="16" xfId="0" applyNumberForma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protection hidden="1"/>
    </xf>
    <xf numFmtId="0" fontId="0" fillId="0" borderId="0" xfId="0" applyNumberFormat="1" applyAlignment="1" applyProtection="1">
      <alignment horizontal="center"/>
      <protection hidden="1"/>
    </xf>
    <xf numFmtId="0" fontId="19" fillId="0" borderId="0" xfId="0" applyFont="1" applyBorder="1" applyAlignment="1" applyProtection="1"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24" fillId="0" borderId="19" xfId="0" applyFont="1" applyBorder="1" applyAlignment="1" applyProtection="1">
      <alignment horizontal="center" vertical="center"/>
      <protection hidden="1"/>
    </xf>
    <xf numFmtId="1" fontId="0" fillId="5" borderId="16" xfId="0" applyNumberFormat="1" applyFill="1" applyBorder="1" applyAlignment="1" applyProtection="1">
      <alignment horizontal="center" vertical="center"/>
      <protection locked="0" hidden="1"/>
    </xf>
    <xf numFmtId="0" fontId="31" fillId="0" borderId="0" xfId="0" applyFont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0" fontId="32" fillId="0" borderId="0" xfId="0" applyFont="1" applyProtection="1">
      <protection hidden="1"/>
    </xf>
    <xf numFmtId="1" fontId="21" fillId="0" borderId="15" xfId="0" applyNumberFormat="1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" fillId="0" borderId="0" xfId="0" applyFont="1"/>
    <xf numFmtId="0" fontId="1" fillId="0" borderId="0" xfId="0" applyFont="1" applyFill="1"/>
    <xf numFmtId="0" fontId="6" fillId="0" borderId="0" xfId="0" applyFont="1"/>
    <xf numFmtId="49" fontId="34" fillId="0" borderId="0" xfId="0" applyNumberFormat="1" applyFont="1" applyAlignment="1" applyProtection="1">
      <alignment horizontal="left"/>
      <protection hidden="1"/>
    </xf>
    <xf numFmtId="49" fontId="0" fillId="3" borderId="0" xfId="0" applyNumberFormat="1" applyFill="1" applyAlignment="1" applyProtection="1">
      <alignment horizontal="center" vertical="center" shrinkToFit="1"/>
      <protection hidden="1"/>
    </xf>
    <xf numFmtId="0" fontId="18" fillId="6" borderId="4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0" fontId="11" fillId="0" borderId="0" xfId="0" applyNumberFormat="1" applyFont="1" applyAlignment="1" applyProtection="1">
      <protection hidden="1"/>
    </xf>
    <xf numFmtId="0" fontId="6" fillId="5" borderId="1" xfId="0" applyFont="1" applyFill="1" applyBorder="1" applyAlignment="1" applyProtection="1">
      <alignment horizontal="center" vertical="center"/>
      <protection locked="0" hidden="1"/>
    </xf>
    <xf numFmtId="0" fontId="21" fillId="0" borderId="21" xfId="0" applyFont="1" applyBorder="1" applyAlignment="1" applyProtection="1">
      <alignment horizontal="left" vertical="center"/>
      <protection hidden="1"/>
    </xf>
    <xf numFmtId="0" fontId="21" fillId="0" borderId="21" xfId="0" applyFont="1" applyBorder="1" applyAlignment="1" applyProtection="1">
      <alignment horizontal="center" vertical="center"/>
      <protection hidden="1"/>
    </xf>
    <xf numFmtId="10" fontId="21" fillId="0" borderId="21" xfId="0" applyNumberFormat="1" applyFont="1" applyBorder="1" applyAlignment="1" applyProtection="1">
      <alignment horizontal="center" vertical="center"/>
      <protection hidden="1"/>
    </xf>
    <xf numFmtId="1" fontId="21" fillId="0" borderId="21" xfId="0" applyNumberFormat="1" applyFont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1" fontId="21" fillId="0" borderId="23" xfId="0" applyNumberFormat="1" applyFont="1" applyBorder="1" applyAlignment="1" applyProtection="1">
      <alignment horizontal="center" vertical="center"/>
      <protection hidden="1"/>
    </xf>
    <xf numFmtId="0" fontId="19" fillId="0" borderId="24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left" vertical="center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10" fontId="21" fillId="0" borderId="25" xfId="0" applyNumberFormat="1" applyFont="1" applyBorder="1" applyAlignment="1" applyProtection="1">
      <alignment horizontal="center" vertical="center"/>
      <protection hidden="1"/>
    </xf>
    <xf numFmtId="1" fontId="21" fillId="0" borderId="26" xfId="0" applyNumberFormat="1" applyFont="1" applyBorder="1" applyAlignment="1" applyProtection="1">
      <alignment horizontal="center" vertical="center"/>
      <protection hidden="1"/>
    </xf>
    <xf numFmtId="1" fontId="21" fillId="0" borderId="25" xfId="0" applyNumberFormat="1" applyFont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vertical="center"/>
      <protection hidden="1"/>
    </xf>
    <xf numFmtId="1" fontId="18" fillId="0" borderId="16" xfId="0" applyNumberFormat="1" applyFont="1" applyBorder="1" applyAlignment="1" applyProtection="1">
      <alignment horizontal="center" vertical="center"/>
      <protection hidden="1"/>
    </xf>
    <xf numFmtId="1" fontId="18" fillId="0" borderId="18" xfId="0" applyNumberFormat="1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1" fontId="18" fillId="0" borderId="27" xfId="0" applyNumberFormat="1" applyFont="1" applyBorder="1" applyAlignment="1" applyProtection="1">
      <alignment horizontal="center" vertical="center"/>
      <protection hidden="1"/>
    </xf>
    <xf numFmtId="1" fontId="21" fillId="0" borderId="28" xfId="0" applyNumberFormat="1" applyFont="1" applyBorder="1" applyAlignment="1" applyProtection="1">
      <alignment horizontal="center" vertical="center"/>
      <protection hidden="1"/>
    </xf>
    <xf numFmtId="1" fontId="21" fillId="0" borderId="29" xfId="0" applyNumberFormat="1" applyFont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" fillId="0" borderId="0" xfId="0" applyNumberFormat="1" applyFont="1"/>
    <xf numFmtId="0" fontId="1" fillId="0" borderId="0" xfId="0" applyFont="1" applyAlignment="1" applyProtection="1">
      <alignment horizontal="right"/>
      <protection hidden="1"/>
    </xf>
    <xf numFmtId="0" fontId="32" fillId="0" borderId="0" xfId="0" applyFont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19" fillId="0" borderId="0" xfId="0" applyFont="1" applyBorder="1" applyProtection="1"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13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3" fillId="0" borderId="0" xfId="0" applyFont="1" applyBorder="1" applyAlignment="1" applyProtection="1">
      <alignment horizontal="center"/>
      <protection locked="0" hidden="1"/>
    </xf>
    <xf numFmtId="0" fontId="35" fillId="0" borderId="0" xfId="0" applyFont="1" applyBorder="1" applyAlignment="1" applyProtection="1">
      <alignment horizontal="center" vertical="top"/>
      <protection hidden="1"/>
    </xf>
    <xf numFmtId="0" fontId="6" fillId="0" borderId="0" xfId="0" applyFont="1" applyBorder="1" applyAlignment="1" applyProtection="1">
      <alignment horizontal="center" vertical="top"/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Border="1" applyProtection="1">
      <protection locked="0" hidden="1"/>
    </xf>
    <xf numFmtId="0" fontId="1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32" fillId="0" borderId="0" xfId="0" applyFont="1" applyBorder="1" applyProtection="1">
      <protection hidden="1"/>
    </xf>
    <xf numFmtId="0" fontId="32" fillId="0" borderId="0" xfId="0" applyFont="1" applyBorder="1" applyAlignment="1" applyProtection="1">
      <alignment horizontal="right"/>
      <protection hidden="1"/>
    </xf>
    <xf numFmtId="0" fontId="0" fillId="4" borderId="0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0" borderId="0" xfId="0" applyFill="1"/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top"/>
      <protection hidden="1"/>
    </xf>
    <xf numFmtId="0" fontId="12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12" fillId="0" borderId="0" xfId="0" applyNumberFormat="1" applyFont="1"/>
    <xf numFmtId="49" fontId="2" fillId="0" borderId="0" xfId="1" applyNumberFormat="1" applyAlignment="1" applyProtection="1">
      <alignment horizontal="left"/>
      <protection locked="0" hidden="1"/>
    </xf>
    <xf numFmtId="49" fontId="42" fillId="0" borderId="0" xfId="1" applyNumberFormat="1" applyFont="1" applyAlignment="1" applyProtection="1">
      <alignment horizontal="left"/>
      <protection locked="0" hidden="1"/>
    </xf>
    <xf numFmtId="0" fontId="40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32" fillId="0" borderId="0" xfId="0" applyFont="1" applyFill="1" applyBorder="1" applyProtection="1">
      <protection hidden="1"/>
    </xf>
    <xf numFmtId="0" fontId="6" fillId="0" borderId="29" xfId="0" applyFont="1" applyFill="1" applyBorder="1" applyAlignment="1" applyProtection="1">
      <alignment horizontal="justify" vertical="center" wrapText="1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32" fillId="0" borderId="0" xfId="0" applyFont="1" applyFill="1" applyBorder="1" applyAlignment="1" applyProtection="1">
      <alignment horizontal="justify" vertical="center" wrapText="1"/>
      <protection hidden="1"/>
    </xf>
    <xf numFmtId="0" fontId="6" fillId="0" borderId="30" xfId="0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49" fontId="4" fillId="3" borderId="0" xfId="0" applyNumberFormat="1" applyFont="1" applyFill="1" applyAlignment="1" applyProtection="1">
      <alignment horizontal="center" vertical="center"/>
      <protection hidden="1"/>
    </xf>
    <xf numFmtId="49" fontId="4" fillId="3" borderId="0" xfId="0" applyNumberFormat="1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vertical="center" textRotation="90"/>
      <protection locked="0" hidden="1"/>
    </xf>
    <xf numFmtId="49" fontId="11" fillId="0" borderId="3" xfId="0" applyNumberFormat="1" applyFont="1" applyBorder="1" applyAlignment="1" applyProtection="1">
      <alignment horizontal="center" vertical="center"/>
      <protection hidden="1"/>
    </xf>
    <xf numFmtId="49" fontId="11" fillId="0" borderId="14" xfId="0" applyNumberFormat="1" applyFont="1" applyBorder="1" applyAlignment="1" applyProtection="1">
      <alignment horizontal="center" vertical="center"/>
      <protection hidden="1"/>
    </xf>
    <xf numFmtId="49" fontId="11" fillId="0" borderId="4" xfId="0" applyNumberFormat="1" applyFont="1" applyBorder="1" applyAlignment="1" applyProtection="1">
      <alignment horizontal="center" vertical="center"/>
      <protection hidden="1"/>
    </xf>
    <xf numFmtId="49" fontId="21" fillId="0" borderId="31" xfId="0" applyNumberFormat="1" applyFont="1" applyBorder="1" applyAlignment="1" applyProtection="1">
      <alignment horizontal="left" textRotation="90"/>
      <protection hidden="1"/>
    </xf>
    <xf numFmtId="49" fontId="9" fillId="3" borderId="0" xfId="0" applyNumberFormat="1" applyFont="1" applyFill="1" applyAlignment="1" applyProtection="1">
      <alignment horizontal="center" vertical="center"/>
      <protection hidden="1"/>
    </xf>
    <xf numFmtId="49" fontId="26" fillId="3" borderId="0" xfId="0" applyNumberFormat="1" applyFont="1" applyFill="1" applyAlignment="1" applyProtection="1">
      <alignment horizontal="right" vertical="center"/>
      <protection hidden="1"/>
    </xf>
    <xf numFmtId="49" fontId="26" fillId="3" borderId="0" xfId="0" applyNumberFormat="1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 shrinkToFit="1"/>
      <protection hidden="1"/>
    </xf>
    <xf numFmtId="0" fontId="6" fillId="5" borderId="3" xfId="0" applyFont="1" applyFill="1" applyBorder="1" applyAlignment="1" applyProtection="1">
      <alignment horizontal="center"/>
      <protection locked="0" hidden="1"/>
    </xf>
    <xf numFmtId="0" fontId="6" fillId="5" borderId="14" xfId="0" applyFont="1" applyFill="1" applyBorder="1" applyAlignment="1" applyProtection="1">
      <alignment horizontal="center"/>
      <protection locked="0" hidden="1"/>
    </xf>
    <xf numFmtId="0" fontId="6" fillId="5" borderId="4" xfId="0" applyFont="1" applyFill="1" applyBorder="1" applyAlignment="1" applyProtection="1">
      <alignment horizontal="center"/>
      <protection locked="0" hidden="1"/>
    </xf>
    <xf numFmtId="0" fontId="18" fillId="0" borderId="27" xfId="0" applyFont="1" applyBorder="1" applyAlignment="1" applyProtection="1">
      <alignment horizontal="left" vertical="center"/>
      <protection hidden="1"/>
    </xf>
    <xf numFmtId="0" fontId="18" fillId="0" borderId="16" xfId="0" applyFont="1" applyBorder="1" applyAlignment="1" applyProtection="1">
      <alignment horizontal="left" vertical="center"/>
      <protection hidden="1"/>
    </xf>
    <xf numFmtId="0" fontId="18" fillId="0" borderId="18" xfId="0" applyFont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33" xfId="0" applyBorder="1" applyAlignment="1" applyProtection="1">
      <alignment horizontal="left" vertical="center"/>
      <protection hidden="1"/>
    </xf>
    <xf numFmtId="0" fontId="0" fillId="0" borderId="34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32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0" fontId="19" fillId="6" borderId="3" xfId="0" applyFont="1" applyFill="1" applyBorder="1" applyAlignment="1" applyProtection="1">
      <alignment horizontal="center"/>
      <protection hidden="1"/>
    </xf>
    <xf numFmtId="0" fontId="19" fillId="6" borderId="14" xfId="0" applyFont="1" applyFill="1" applyBorder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center" vertical="center" shrinkToFit="1"/>
      <protection hidden="1"/>
    </xf>
    <xf numFmtId="0" fontId="0" fillId="0" borderId="35" xfId="0" applyBorder="1" applyAlignment="1" applyProtection="1">
      <alignment horizontal="left" vertical="center" indent="1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49" fontId="14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vertical="center" wrapText="1"/>
      <protection hidden="1"/>
    </xf>
    <xf numFmtId="0" fontId="36" fillId="0" borderId="0" xfId="0" applyFont="1" applyBorder="1" applyAlignment="1" applyProtection="1">
      <alignment horizontal="left" vertical="center" wrapText="1"/>
      <protection hidden="1"/>
    </xf>
    <xf numFmtId="49" fontId="11" fillId="0" borderId="0" xfId="0" applyNumberFormat="1" applyFont="1" applyAlignment="1" applyProtection="1">
      <alignment horizontal="right" vertical="center"/>
      <protection hidden="1"/>
    </xf>
    <xf numFmtId="49" fontId="39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49" fontId="11" fillId="0" borderId="0" xfId="0" applyNumberFormat="1" applyFont="1" applyBorder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38" fillId="0" borderId="0" xfId="0" applyFont="1" applyBorder="1" applyAlignment="1" applyProtection="1">
      <alignment horizontal="left" vertical="center" wrapText="1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 wrapText="1" shrinkToFit="1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37" fillId="2" borderId="0" xfId="0" applyFont="1" applyFill="1" applyBorder="1" applyAlignment="1" applyProtection="1">
      <alignment horizontal="left" vertical="center" wrapText="1"/>
      <protection hidden="1"/>
    </xf>
    <xf numFmtId="0" fontId="37" fillId="4" borderId="0" xfId="0" applyFont="1" applyFill="1" applyBorder="1" applyAlignment="1" applyProtection="1">
      <alignment horizontal="left" vertical="center" wrapText="1"/>
      <protection hidden="1"/>
    </xf>
    <xf numFmtId="0" fontId="37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35" fillId="0" borderId="0" xfId="0" applyFont="1" applyBorder="1" applyAlignment="1" applyProtection="1">
      <alignment horizontal="left" vertical="center" wrapText="1" shrinkToFit="1"/>
      <protection hidden="1"/>
    </xf>
    <xf numFmtId="0" fontId="23" fillId="0" borderId="19" xfId="0" applyFont="1" applyBorder="1" applyAlignment="1" applyProtection="1">
      <alignment horizontal="center" vertical="center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0" fontId="24" fillId="0" borderId="36" xfId="0" applyFont="1" applyBorder="1" applyAlignment="1" applyProtection="1">
      <alignment horizontal="left" vertical="center" indent="1"/>
      <protection hidden="1"/>
    </xf>
    <xf numFmtId="0" fontId="24" fillId="0" borderId="14" xfId="0" applyFont="1" applyBorder="1" applyAlignment="1" applyProtection="1">
      <alignment horizontal="left" vertical="center" indent="1"/>
      <protection hidden="1"/>
    </xf>
    <xf numFmtId="0" fontId="24" fillId="0" borderId="27" xfId="0" applyFont="1" applyBorder="1" applyAlignment="1" applyProtection="1">
      <alignment horizontal="left" vertical="center" indent="1"/>
      <protection hidden="1"/>
    </xf>
    <xf numFmtId="0" fontId="11" fillId="0" borderId="0" xfId="0" applyNumberFormat="1" applyFont="1" applyAlignment="1" applyProtection="1">
      <protection hidden="1"/>
    </xf>
    <xf numFmtId="0" fontId="13" fillId="0" borderId="0" xfId="0" applyFont="1" applyAlignment="1" applyProtection="1">
      <alignment horizontal="left" indent="2"/>
      <protection hidden="1"/>
    </xf>
    <xf numFmtId="0" fontId="11" fillId="0" borderId="37" xfId="0" applyNumberFormat="1" applyFont="1" applyFill="1" applyBorder="1" applyAlignment="1" applyProtection="1">
      <alignment horizontal="center" vertical="center"/>
      <protection hidden="1"/>
    </xf>
    <xf numFmtId="0" fontId="11" fillId="0" borderId="30" xfId="0" applyNumberFormat="1" applyFont="1" applyFill="1" applyBorder="1" applyAlignment="1" applyProtection="1">
      <alignment horizontal="center" vertical="center"/>
      <protection hidden="1"/>
    </xf>
    <xf numFmtId="0" fontId="41" fillId="0" borderId="0" xfId="0" applyFont="1" applyFill="1" applyBorder="1" applyAlignment="1" applyProtection="1">
      <alignment horizontal="center" vertical="center" textRotation="90"/>
      <protection hidden="1"/>
    </xf>
  </cellXfs>
  <cellStyles count="2">
    <cellStyle name="Hypertextový odkaz" xfId="1" builtinId="8"/>
    <cellStyle name="normální" xfId="0" builtinId="0"/>
  </cellStyles>
  <dxfs count="6">
    <dxf>
      <font>
        <b/>
        <i val="0"/>
        <condense val="0"/>
        <extend val="0"/>
        <u val="none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169545</xdr:colOff>
      <xdr:row>12</xdr:row>
      <xdr:rowOff>0</xdr:rowOff>
    </xdr:from>
    <xdr:to>
      <xdr:col>10</xdr:col>
      <xdr:colOff>7</xdr:colOff>
      <xdr:row>13</xdr:row>
      <xdr:rowOff>93403</xdr:rowOff>
    </xdr:to>
    <xdr:sp macro="[0]!Vytvor_TISK" textlink="">
      <xdr:nvSpPr>
        <xdr:cNvPr id="1025" name="AutoShape 1"/>
        <xdr:cNvSpPr>
          <a:spLocks noChangeArrowheads="1"/>
        </xdr:cNvSpPr>
      </xdr:nvSpPr>
      <xdr:spPr bwMode="auto">
        <a:xfrm>
          <a:off x="3381375" y="2286000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Vytvoř TEST pro TISK</a:t>
          </a:r>
        </a:p>
      </xdr:txBody>
    </xdr:sp>
    <xdr:clientData/>
  </xdr:twoCellAnchor>
  <xdr:twoCellAnchor editAs="oneCell">
    <xdr:from>
      <xdr:col>6</xdr:col>
      <xdr:colOff>169545</xdr:colOff>
      <xdr:row>3</xdr:row>
      <xdr:rowOff>0</xdr:rowOff>
    </xdr:from>
    <xdr:to>
      <xdr:col>10</xdr:col>
      <xdr:colOff>7</xdr:colOff>
      <xdr:row>4</xdr:row>
      <xdr:rowOff>93403</xdr:rowOff>
    </xdr:to>
    <xdr:sp macro="[0]!Tl_Online_Test" textlink="">
      <xdr:nvSpPr>
        <xdr:cNvPr id="1034" name="AutoShape 10"/>
        <xdr:cNvSpPr>
          <a:spLocks noChangeArrowheads="1"/>
        </xdr:cNvSpPr>
      </xdr:nvSpPr>
      <xdr:spPr bwMode="auto">
        <a:xfrm>
          <a:off x="3381375" y="828675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On-line TEST</a:t>
          </a:r>
        </a:p>
      </xdr:txBody>
    </xdr:sp>
    <xdr:clientData/>
  </xdr:twoCellAnchor>
  <xdr:twoCellAnchor editAs="oneCell">
    <xdr:from>
      <xdr:col>6</xdr:col>
      <xdr:colOff>180975</xdr:colOff>
      <xdr:row>21</xdr:row>
      <xdr:rowOff>47625</xdr:rowOff>
    </xdr:from>
    <xdr:to>
      <xdr:col>7</xdr:col>
      <xdr:colOff>171450</xdr:colOff>
      <xdr:row>22</xdr:row>
      <xdr:rowOff>125898</xdr:rowOff>
    </xdr:to>
    <xdr:sp macro="[0]!Tl_kontakt" textlink="">
      <xdr:nvSpPr>
        <xdr:cNvPr id="1040" name="AutoShape 16"/>
        <xdr:cNvSpPr>
          <a:spLocks noChangeArrowheads="1"/>
        </xdr:cNvSpPr>
      </xdr:nvSpPr>
      <xdr:spPr bwMode="auto">
        <a:xfrm>
          <a:off x="3400425" y="3790950"/>
          <a:ext cx="571500" cy="247650"/>
        </a:xfrm>
        <a:prstGeom prst="bevel">
          <a:avLst>
            <a:gd name="adj" fmla="val 12500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Kontakt</a:t>
          </a:r>
        </a:p>
      </xdr:txBody>
    </xdr:sp>
    <xdr:clientData/>
  </xdr:twoCellAnchor>
  <xdr:twoCellAnchor editAs="oneCell">
    <xdr:from>
      <xdr:col>6</xdr:col>
      <xdr:colOff>169545</xdr:colOff>
      <xdr:row>5</xdr:row>
      <xdr:rowOff>133350</xdr:rowOff>
    </xdr:from>
    <xdr:to>
      <xdr:col>10</xdr:col>
      <xdr:colOff>7</xdr:colOff>
      <xdr:row>7</xdr:row>
      <xdr:rowOff>57150</xdr:rowOff>
    </xdr:to>
    <xdr:sp macro="[0]!Tl_Online_Test_KO" textlink="">
      <xdr:nvSpPr>
        <xdr:cNvPr id="1045" name="AutoShape 21"/>
        <xdr:cNvSpPr>
          <a:spLocks noChangeArrowheads="1"/>
        </xdr:cNvSpPr>
      </xdr:nvSpPr>
      <xdr:spPr bwMode="auto">
        <a:xfrm>
          <a:off x="3381375" y="1285875"/>
          <a:ext cx="2162175" cy="2476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Kontrola / Oprava On-line TESTu</a:t>
          </a:r>
        </a:p>
      </xdr:txBody>
    </xdr:sp>
    <xdr:clientData/>
  </xdr:twoCellAnchor>
  <xdr:twoCellAnchor editAs="oneCell">
    <xdr:from>
      <xdr:col>6</xdr:col>
      <xdr:colOff>169545</xdr:colOff>
      <xdr:row>8</xdr:row>
      <xdr:rowOff>76200</xdr:rowOff>
    </xdr:from>
    <xdr:to>
      <xdr:col>10</xdr:col>
      <xdr:colOff>7</xdr:colOff>
      <xdr:row>10</xdr:row>
      <xdr:rowOff>0</xdr:rowOff>
    </xdr:to>
    <xdr:sp macro="[0]!Tl_Hodnoceni" textlink="">
      <xdr:nvSpPr>
        <xdr:cNvPr id="1049" name="AutoShape 25"/>
        <xdr:cNvSpPr>
          <a:spLocks noChangeArrowheads="1"/>
        </xdr:cNvSpPr>
      </xdr:nvSpPr>
      <xdr:spPr bwMode="auto">
        <a:xfrm>
          <a:off x="3381375" y="1714500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Hodnocení On-line TESTu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0</xdr:rowOff>
    </xdr:from>
    <xdr:to>
      <xdr:col>4</xdr:col>
      <xdr:colOff>443865</xdr:colOff>
      <xdr:row>4</xdr:row>
      <xdr:rowOff>93403</xdr:rowOff>
    </xdr:to>
    <xdr:sp macro="[0]!Tl_Uzivatel" textlink="">
      <xdr:nvSpPr>
        <xdr:cNvPr id="1050" name="AutoShape 26"/>
        <xdr:cNvSpPr>
          <a:spLocks noChangeArrowheads="1"/>
        </xdr:cNvSpPr>
      </xdr:nvSpPr>
      <xdr:spPr bwMode="auto">
        <a:xfrm>
          <a:off x="323850" y="828675"/>
          <a:ext cx="2162175" cy="247650"/>
        </a:xfrm>
        <a:prstGeom prst="bevel">
          <a:avLst>
            <a:gd name="adj" fmla="val 12500"/>
          </a:avLst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Nastavení Uživatele</a:t>
          </a:r>
        </a:p>
      </xdr:txBody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4</xdr:col>
      <xdr:colOff>426720</xdr:colOff>
      <xdr:row>13</xdr:row>
      <xdr:rowOff>93403</xdr:rowOff>
    </xdr:to>
    <xdr:sp macro="[0]!Tl_ProhlaUceni" textlink="">
      <xdr:nvSpPr>
        <xdr:cNvPr id="1051" name="AutoShape 27"/>
        <xdr:cNvSpPr>
          <a:spLocks noChangeArrowheads="1"/>
        </xdr:cNvSpPr>
      </xdr:nvSpPr>
      <xdr:spPr bwMode="auto">
        <a:xfrm>
          <a:off x="314325" y="2286000"/>
          <a:ext cx="2162175" cy="247650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Prohlížení / Učení otázek</a:t>
          </a:r>
        </a:p>
      </xdr:txBody>
    </xdr:sp>
    <xdr:clientData/>
  </xdr:twoCellAnchor>
  <xdr:twoCellAnchor editAs="oneCell">
    <xdr:from>
      <xdr:col>1</xdr:col>
      <xdr:colOff>9525</xdr:colOff>
      <xdr:row>5</xdr:row>
      <xdr:rowOff>131445</xdr:rowOff>
    </xdr:from>
    <xdr:to>
      <xdr:col>4</xdr:col>
      <xdr:colOff>443865</xdr:colOff>
      <xdr:row>7</xdr:row>
      <xdr:rowOff>47625</xdr:rowOff>
    </xdr:to>
    <xdr:sp macro="[0]!Tl_Nastav_online" textlink="">
      <xdr:nvSpPr>
        <xdr:cNvPr id="1053" name="AutoShape 29"/>
        <xdr:cNvSpPr>
          <a:spLocks noChangeArrowheads="1"/>
        </xdr:cNvSpPr>
      </xdr:nvSpPr>
      <xdr:spPr bwMode="auto">
        <a:xfrm>
          <a:off x="323850" y="1276350"/>
          <a:ext cx="2162175" cy="24765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Nastavení TESTu</a:t>
          </a:r>
        </a:p>
      </xdr:txBody>
    </xdr:sp>
    <xdr:clientData/>
  </xdr:twoCellAnchor>
  <xdr:twoCellAnchor editAs="oneCell">
    <xdr:from>
      <xdr:col>6</xdr:col>
      <xdr:colOff>169545</xdr:colOff>
      <xdr:row>17</xdr:row>
      <xdr:rowOff>76200</xdr:rowOff>
    </xdr:from>
    <xdr:to>
      <xdr:col>10</xdr:col>
      <xdr:colOff>7</xdr:colOff>
      <xdr:row>19</xdr:row>
      <xdr:rowOff>0</xdr:rowOff>
    </xdr:to>
    <xdr:sp macro="[0]!Tl_Sablony" textlink="">
      <xdr:nvSpPr>
        <xdr:cNvPr id="1054" name="AutoShape 30"/>
        <xdr:cNvSpPr>
          <a:spLocks noChangeArrowheads="1"/>
        </xdr:cNvSpPr>
      </xdr:nvSpPr>
      <xdr:spPr bwMode="auto">
        <a:xfrm>
          <a:off x="3381375" y="3171825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Šablona s odpovědmi</a:t>
          </a:r>
        </a:p>
      </xdr:txBody>
    </xdr:sp>
    <xdr:clientData/>
  </xdr:twoCellAnchor>
  <xdr:twoCellAnchor editAs="oneCell">
    <xdr:from>
      <xdr:col>6</xdr:col>
      <xdr:colOff>169545</xdr:colOff>
      <xdr:row>14</xdr:row>
      <xdr:rowOff>133350</xdr:rowOff>
    </xdr:from>
    <xdr:to>
      <xdr:col>10</xdr:col>
      <xdr:colOff>7</xdr:colOff>
      <xdr:row>16</xdr:row>
      <xdr:rowOff>57150</xdr:rowOff>
    </xdr:to>
    <xdr:sp macro="[0]!Tl_BezOdpovedi" textlink="">
      <xdr:nvSpPr>
        <xdr:cNvPr id="1055" name="AutoShape 31"/>
        <xdr:cNvSpPr>
          <a:spLocks noChangeArrowheads="1"/>
        </xdr:cNvSpPr>
      </xdr:nvSpPr>
      <xdr:spPr bwMode="auto">
        <a:xfrm>
          <a:off x="3381375" y="2743200"/>
          <a:ext cx="2162175" cy="2476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Šablona bez odpovědí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68580</xdr:rowOff>
    </xdr:from>
    <xdr:to>
      <xdr:col>1</xdr:col>
      <xdr:colOff>255270</xdr:colOff>
      <xdr:row>0</xdr:row>
      <xdr:rowOff>234474</xdr:rowOff>
    </xdr:to>
    <xdr:sp macro="[0]!Tl_uvod" textlink="">
      <xdr:nvSpPr>
        <xdr:cNvPr id="14337" name="AutoShape 1"/>
        <xdr:cNvSpPr>
          <a:spLocks noChangeArrowheads="1"/>
        </xdr:cNvSpPr>
      </xdr:nvSpPr>
      <xdr:spPr bwMode="auto">
        <a:xfrm>
          <a:off x="342900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68580</xdr:rowOff>
    </xdr:from>
    <xdr:to>
      <xdr:col>1</xdr:col>
      <xdr:colOff>247650</xdr:colOff>
      <xdr:row>0</xdr:row>
      <xdr:rowOff>234474</xdr:rowOff>
    </xdr:to>
    <xdr:sp macro="[0]!Tl_uvod" textlink="">
      <xdr:nvSpPr>
        <xdr:cNvPr id="2049" name="AutoShape 1"/>
        <xdr:cNvSpPr>
          <a:spLocks noChangeArrowheads="1"/>
        </xdr:cNvSpPr>
      </xdr:nvSpPr>
      <xdr:spPr bwMode="auto">
        <a:xfrm>
          <a:off x="209550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68580</xdr:rowOff>
    </xdr:from>
    <xdr:to>
      <xdr:col>1</xdr:col>
      <xdr:colOff>238125</xdr:colOff>
      <xdr:row>0</xdr:row>
      <xdr:rowOff>234474</xdr:rowOff>
    </xdr:to>
    <xdr:sp macro="[0]!Tl_uvod" textlink="">
      <xdr:nvSpPr>
        <xdr:cNvPr id="21505" name="AutoShape 1"/>
        <xdr:cNvSpPr>
          <a:spLocks noChangeArrowheads="1"/>
        </xdr:cNvSpPr>
      </xdr:nvSpPr>
      <xdr:spPr bwMode="auto">
        <a:xfrm>
          <a:off x="200025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  <xdr:twoCellAnchor editAs="oneCell">
    <xdr:from>
      <xdr:col>18</xdr:col>
      <xdr:colOff>0</xdr:colOff>
      <xdr:row>0</xdr:row>
      <xdr:rowOff>0</xdr:rowOff>
    </xdr:from>
    <xdr:to>
      <xdr:col>19</xdr:col>
      <xdr:colOff>0</xdr:colOff>
      <xdr:row>2</xdr:row>
      <xdr:rowOff>66675</xdr:rowOff>
    </xdr:to>
    <xdr:sp macro="[0]!TiskniStranky" textlink="">
      <xdr:nvSpPr>
        <xdr:cNvPr id="21506" name="AutoShape 2"/>
        <xdr:cNvSpPr>
          <a:spLocks noChangeArrowheads="1"/>
        </xdr:cNvSpPr>
      </xdr:nvSpPr>
      <xdr:spPr bwMode="auto">
        <a:xfrm>
          <a:off x="6686550" y="0"/>
          <a:ext cx="609600" cy="485775"/>
        </a:xfrm>
        <a:prstGeom prst="bevel">
          <a:avLst>
            <a:gd name="adj" fmla="val 12500"/>
          </a:avLst>
        </a:prstGeom>
        <a:solidFill>
          <a:srgbClr val="008000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 CE"/>
              <a:cs typeface="Arial CE"/>
            </a:rPr>
            <a:t>TISK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68580</xdr:rowOff>
    </xdr:from>
    <xdr:to>
      <xdr:col>1</xdr:col>
      <xdr:colOff>236220</xdr:colOff>
      <xdr:row>0</xdr:row>
      <xdr:rowOff>234474</xdr:rowOff>
    </xdr:to>
    <xdr:sp macro="[0]!Tl_uvod" textlink="">
      <xdr:nvSpPr>
        <xdr:cNvPr id="20481" name="AutoShape 1"/>
        <xdr:cNvSpPr>
          <a:spLocks noChangeArrowheads="1"/>
        </xdr:cNvSpPr>
      </xdr:nvSpPr>
      <xdr:spPr bwMode="auto">
        <a:xfrm>
          <a:off x="133350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68580</xdr:rowOff>
    </xdr:from>
    <xdr:to>
      <xdr:col>1</xdr:col>
      <xdr:colOff>236220</xdr:colOff>
      <xdr:row>0</xdr:row>
      <xdr:rowOff>234474</xdr:rowOff>
    </xdr:to>
    <xdr:sp macro="[0]!Tl_uvod" textlink="">
      <xdr:nvSpPr>
        <xdr:cNvPr id="19457" name="AutoShape 1"/>
        <xdr:cNvSpPr>
          <a:spLocks noChangeArrowheads="1"/>
        </xdr:cNvSpPr>
      </xdr:nvSpPr>
      <xdr:spPr bwMode="auto">
        <a:xfrm>
          <a:off x="133350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68580</xdr:rowOff>
    </xdr:from>
    <xdr:to>
      <xdr:col>1</xdr:col>
      <xdr:colOff>200025</xdr:colOff>
      <xdr:row>0</xdr:row>
      <xdr:rowOff>234474</xdr:rowOff>
    </xdr:to>
    <xdr:sp macro="[0]!Tl_uvod" textlink="">
      <xdr:nvSpPr>
        <xdr:cNvPr id="6148" name="AutoShape 4"/>
        <xdr:cNvSpPr>
          <a:spLocks noChangeArrowheads="1"/>
        </xdr:cNvSpPr>
      </xdr:nvSpPr>
      <xdr:spPr bwMode="auto">
        <a:xfrm>
          <a:off x="361950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/>
  </xdr:twoCellAnchor>
  <xdr:twoCellAnchor editAs="oneCell">
    <xdr:from>
      <xdr:col>1</xdr:col>
      <xdr:colOff>9525</xdr:colOff>
      <xdr:row>29</xdr:row>
      <xdr:rowOff>0</xdr:rowOff>
    </xdr:from>
    <xdr:to>
      <xdr:col>6</xdr:col>
      <xdr:colOff>615289</xdr:colOff>
      <xdr:row>31</xdr:row>
      <xdr:rowOff>0</xdr:rowOff>
    </xdr:to>
    <xdr:sp macro="[0]!Tl_Vygeneruj_Test" textlink="">
      <xdr:nvSpPr>
        <xdr:cNvPr id="6149" name="AutoShape 5"/>
        <xdr:cNvSpPr>
          <a:spLocks noChangeArrowheads="1"/>
        </xdr:cNvSpPr>
      </xdr:nvSpPr>
      <xdr:spPr bwMode="auto">
        <a:xfrm>
          <a:off x="323850" y="4133850"/>
          <a:ext cx="2162175" cy="24765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Vygeneruj TEST</a:t>
          </a:r>
        </a:p>
      </xdr:txBody>
    </xdr:sp>
    <xdr:clientData fPrintsWithSheet="0"/>
  </xdr:twoCellAnchor>
  <xdr:twoCellAnchor editAs="oneCell">
    <xdr:from>
      <xdr:col>14</xdr:col>
      <xdr:colOff>19050</xdr:colOff>
      <xdr:row>29</xdr:row>
      <xdr:rowOff>0</xdr:rowOff>
    </xdr:from>
    <xdr:to>
      <xdr:col>18</xdr:col>
      <xdr:colOff>615328</xdr:colOff>
      <xdr:row>31</xdr:row>
      <xdr:rowOff>0</xdr:rowOff>
    </xdr:to>
    <xdr:sp macro="[0]!TestAll" textlink="">
      <xdr:nvSpPr>
        <xdr:cNvPr id="6150" name="AutoShape 6"/>
        <xdr:cNvSpPr>
          <a:spLocks noChangeArrowheads="1"/>
        </xdr:cNvSpPr>
      </xdr:nvSpPr>
      <xdr:spPr bwMode="auto">
        <a:xfrm>
          <a:off x="5067300" y="4133850"/>
          <a:ext cx="2162175" cy="247650"/>
        </a:xfrm>
        <a:prstGeom prst="bevel">
          <a:avLst>
            <a:gd name="adj" fmla="val 12500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Kvalifikační TEST (140 ot.)</a:t>
          </a:r>
        </a:p>
      </xdr:txBody>
    </xdr:sp>
    <xdr:clientData fPrintsWithSheet="0"/>
  </xdr:twoCellAnchor>
  <xdr:twoCellAnchor editAs="oneCell">
    <xdr:from>
      <xdr:col>8</xdr:col>
      <xdr:colOff>388620</xdr:colOff>
      <xdr:row>29</xdr:row>
      <xdr:rowOff>0</xdr:rowOff>
    </xdr:from>
    <xdr:to>
      <xdr:col>12</xdr:col>
      <xdr:colOff>245745</xdr:colOff>
      <xdr:row>31</xdr:row>
      <xdr:rowOff>0</xdr:rowOff>
    </xdr:to>
    <xdr:sp macro="[0]!Vymaz_nastaveni" textlink="">
      <xdr:nvSpPr>
        <xdr:cNvPr id="6151" name="AutoShape 7"/>
        <xdr:cNvSpPr>
          <a:spLocks noChangeArrowheads="1"/>
        </xdr:cNvSpPr>
      </xdr:nvSpPr>
      <xdr:spPr bwMode="auto">
        <a:xfrm>
          <a:off x="3057525" y="4133850"/>
          <a:ext cx="1438275" cy="247650"/>
        </a:xfrm>
        <a:prstGeom prst="bevel">
          <a:avLst>
            <a:gd name="adj" fmla="val 1250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Vymaž nastavení TESTu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68580</xdr:rowOff>
    </xdr:from>
    <xdr:to>
      <xdr:col>1</xdr:col>
      <xdr:colOff>228600</xdr:colOff>
      <xdr:row>0</xdr:row>
      <xdr:rowOff>234474</xdr:rowOff>
    </xdr:to>
    <xdr:sp macro="[0]!Tl_uvod" textlink="">
      <xdr:nvSpPr>
        <xdr:cNvPr id="4100" name="AutoShape 4"/>
        <xdr:cNvSpPr>
          <a:spLocks noChangeArrowheads="1"/>
        </xdr:cNvSpPr>
      </xdr:nvSpPr>
      <xdr:spPr bwMode="auto">
        <a:xfrm>
          <a:off x="390525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68580</xdr:rowOff>
    </xdr:from>
    <xdr:to>
      <xdr:col>1</xdr:col>
      <xdr:colOff>228600</xdr:colOff>
      <xdr:row>0</xdr:row>
      <xdr:rowOff>234474</xdr:rowOff>
    </xdr:to>
    <xdr:sp macro="[0]!Tl_uvod" textlink="">
      <xdr:nvSpPr>
        <xdr:cNvPr id="9220" name="AutoShape 4"/>
        <xdr:cNvSpPr>
          <a:spLocks noChangeArrowheads="1"/>
        </xdr:cNvSpPr>
      </xdr:nvSpPr>
      <xdr:spPr bwMode="auto">
        <a:xfrm>
          <a:off x="390525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/>
  </xdr:twoCellAnchor>
  <xdr:twoCellAnchor editAs="absolute">
    <xdr:from>
      <xdr:col>4</xdr:col>
      <xdr:colOff>426720</xdr:colOff>
      <xdr:row>18</xdr:row>
      <xdr:rowOff>104775</xdr:rowOff>
    </xdr:from>
    <xdr:to>
      <xdr:col>5</xdr:col>
      <xdr:colOff>171510</xdr:colOff>
      <xdr:row>22</xdr:row>
      <xdr:rowOff>11466</xdr:rowOff>
    </xdr:to>
    <xdr:sp macro="[0]!PosunSTARTKO" textlink="">
      <xdr:nvSpPr>
        <xdr:cNvPr id="9224" name="AutoShape 8"/>
        <xdr:cNvSpPr>
          <a:spLocks noChangeArrowheads="1"/>
        </xdr:cNvSpPr>
      </xdr:nvSpPr>
      <xdr:spPr bwMode="auto">
        <a:xfrm rot="10800000">
          <a:off x="2143125" y="3552825"/>
          <a:ext cx="466725" cy="390525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FF"/>
        </a:solidFill>
        <a:ln w="9525" algn="ctr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Start</a:t>
          </a:r>
        </a:p>
      </xdr:txBody>
    </xdr:sp>
    <xdr:clientData fPrintsWithSheet="0"/>
  </xdr:twoCellAnchor>
  <xdr:twoCellAnchor editAs="absolute">
    <xdr:from>
      <xdr:col>6</xdr:col>
      <xdr:colOff>443865</xdr:colOff>
      <xdr:row>18</xdr:row>
      <xdr:rowOff>104775</xdr:rowOff>
    </xdr:from>
    <xdr:to>
      <xdr:col>8</xdr:col>
      <xdr:colOff>60</xdr:colOff>
      <xdr:row>22</xdr:row>
      <xdr:rowOff>11466</xdr:rowOff>
    </xdr:to>
    <xdr:sp macro="[0]!PosunminusKO" textlink="">
      <xdr:nvSpPr>
        <xdr:cNvPr id="9225" name="AutoShape 9"/>
        <xdr:cNvSpPr>
          <a:spLocks noChangeArrowheads="1"/>
        </xdr:cNvSpPr>
      </xdr:nvSpPr>
      <xdr:spPr bwMode="auto">
        <a:xfrm rot="10800000">
          <a:off x="2838450" y="3552825"/>
          <a:ext cx="466725" cy="390525"/>
        </a:xfrm>
        <a:prstGeom prst="rightArrow">
          <a:avLst>
            <a:gd name="adj1" fmla="val 50000"/>
            <a:gd name="adj2" fmla="val 29878"/>
          </a:avLst>
        </a:prstGeom>
        <a:solidFill>
          <a:srgbClr val="0000FF"/>
        </a:solidFill>
        <a:ln w="9525" algn="ctr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-1          </a:t>
          </a:r>
        </a:p>
      </xdr:txBody>
    </xdr:sp>
    <xdr:clientData fPrintsWithSheet="0"/>
  </xdr:twoCellAnchor>
  <xdr:twoCellAnchor editAs="absolute">
    <xdr:from>
      <xdr:col>10</xdr:col>
      <xdr:colOff>445770</xdr:colOff>
      <xdr:row>18</xdr:row>
      <xdr:rowOff>104775</xdr:rowOff>
    </xdr:from>
    <xdr:to>
      <xdr:col>12</xdr:col>
      <xdr:colOff>9434</xdr:colOff>
      <xdr:row>22</xdr:row>
      <xdr:rowOff>11466</xdr:rowOff>
    </xdr:to>
    <xdr:sp macro="[0]!PosunplusKO" textlink="">
      <xdr:nvSpPr>
        <xdr:cNvPr id="9226" name="AutoShape 10"/>
        <xdr:cNvSpPr>
          <a:spLocks noChangeArrowheads="1"/>
        </xdr:cNvSpPr>
      </xdr:nvSpPr>
      <xdr:spPr bwMode="auto">
        <a:xfrm>
          <a:off x="3819525" y="3552825"/>
          <a:ext cx="466725" cy="390525"/>
        </a:xfrm>
        <a:prstGeom prst="rightArrow">
          <a:avLst>
            <a:gd name="adj1" fmla="val 50000"/>
            <a:gd name="adj2" fmla="val 29878"/>
          </a:avLst>
        </a:prstGeom>
        <a:solidFill>
          <a:srgbClr val="0000FF"/>
        </a:solidFill>
        <a:ln w="9525" algn="ctr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+1</a:t>
          </a:r>
          <a:r>
            <a:rPr lang="cs-CZ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  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+1</a:t>
          </a:r>
        </a:p>
      </xdr:txBody>
    </xdr:sp>
    <xdr:clientData fPrintsWithSheet="0"/>
  </xdr:twoCellAnchor>
  <xdr:twoCellAnchor editAs="absolute">
    <xdr:from>
      <xdr:col>12</xdr:col>
      <xdr:colOff>455295</xdr:colOff>
      <xdr:row>18</xdr:row>
      <xdr:rowOff>104775</xdr:rowOff>
    </xdr:from>
    <xdr:to>
      <xdr:col>14</xdr:col>
      <xdr:colOff>19080</xdr:colOff>
      <xdr:row>22</xdr:row>
      <xdr:rowOff>11466</xdr:rowOff>
    </xdr:to>
    <xdr:sp macro="[0]!PosunKONECKO" textlink="">
      <xdr:nvSpPr>
        <xdr:cNvPr id="9227" name="AutoShape 11"/>
        <xdr:cNvSpPr>
          <a:spLocks noChangeArrowheads="1"/>
        </xdr:cNvSpPr>
      </xdr:nvSpPr>
      <xdr:spPr bwMode="auto">
        <a:xfrm>
          <a:off x="4476750" y="3552825"/>
          <a:ext cx="466725" cy="390525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FF"/>
        </a:solidFill>
        <a:ln w="9525" algn="ctr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konec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18</xdr:row>
      <xdr:rowOff>133350</xdr:rowOff>
    </xdr:from>
    <xdr:to>
      <xdr:col>11</xdr:col>
      <xdr:colOff>482027</xdr:colOff>
      <xdr:row>21</xdr:row>
      <xdr:rowOff>0</xdr:rowOff>
    </xdr:to>
    <xdr:sp macro="[0]!Posunplus" textlink="">
      <xdr:nvSpPr>
        <xdr:cNvPr id="3073" name="AutoShape 1"/>
        <xdr:cNvSpPr>
          <a:spLocks noChangeArrowheads="1"/>
        </xdr:cNvSpPr>
      </xdr:nvSpPr>
      <xdr:spPr bwMode="auto">
        <a:xfrm>
          <a:off x="4791075" y="3686175"/>
          <a:ext cx="466725" cy="390525"/>
        </a:xfrm>
        <a:prstGeom prst="rightArrow">
          <a:avLst>
            <a:gd name="adj1" fmla="val 50000"/>
            <a:gd name="adj2" fmla="val 29878"/>
          </a:avLst>
        </a:prstGeom>
        <a:solidFill>
          <a:srgbClr val="0000FF"/>
        </a:solidFill>
        <a:ln w="9525" algn="ctr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+1</a:t>
          </a:r>
          <a:r>
            <a:rPr lang="cs-CZ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  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+1</a:t>
          </a:r>
        </a:p>
      </xdr:txBody>
    </xdr:sp>
    <xdr:clientData fPrintsWithSheet="0"/>
  </xdr:twoCellAnchor>
  <xdr:twoCellAnchor editAs="absolute">
    <xdr:from>
      <xdr:col>5</xdr:col>
      <xdr:colOff>247650</xdr:colOff>
      <xdr:row>18</xdr:row>
      <xdr:rowOff>133350</xdr:rowOff>
    </xdr:from>
    <xdr:to>
      <xdr:col>6</xdr:col>
      <xdr:colOff>0</xdr:colOff>
      <xdr:row>21</xdr:row>
      <xdr:rowOff>0</xdr:rowOff>
    </xdr:to>
    <xdr:sp macro="[0]!Posunminus" textlink="">
      <xdr:nvSpPr>
        <xdr:cNvPr id="3074" name="AutoShape 2"/>
        <xdr:cNvSpPr>
          <a:spLocks noChangeArrowheads="1"/>
        </xdr:cNvSpPr>
      </xdr:nvSpPr>
      <xdr:spPr bwMode="auto">
        <a:xfrm rot="10800000">
          <a:off x="2352675" y="3686175"/>
          <a:ext cx="466725" cy="390525"/>
        </a:xfrm>
        <a:prstGeom prst="rightArrow">
          <a:avLst>
            <a:gd name="adj1" fmla="val 50000"/>
            <a:gd name="adj2" fmla="val 29878"/>
          </a:avLst>
        </a:prstGeom>
        <a:solidFill>
          <a:srgbClr val="0000FF"/>
        </a:solidFill>
        <a:ln w="9525" algn="ctr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-1          </a:t>
          </a:r>
        </a:p>
      </xdr:txBody>
    </xdr:sp>
    <xdr:clientData fPrintsWithSheet="0"/>
  </xdr:twoCellAnchor>
  <xdr:twoCellAnchor editAs="absolute">
    <xdr:from>
      <xdr:col>3</xdr:col>
      <xdr:colOff>247650</xdr:colOff>
      <xdr:row>18</xdr:row>
      <xdr:rowOff>133350</xdr:rowOff>
    </xdr:from>
    <xdr:to>
      <xdr:col>4</xdr:col>
      <xdr:colOff>0</xdr:colOff>
      <xdr:row>21</xdr:row>
      <xdr:rowOff>0</xdr:rowOff>
    </xdr:to>
    <xdr:sp macro="[0]!PosunSTART" textlink="">
      <xdr:nvSpPr>
        <xdr:cNvPr id="3076" name="AutoShape 4"/>
        <xdr:cNvSpPr>
          <a:spLocks noChangeArrowheads="1"/>
        </xdr:cNvSpPr>
      </xdr:nvSpPr>
      <xdr:spPr bwMode="auto">
        <a:xfrm rot="10800000">
          <a:off x="1457325" y="3686175"/>
          <a:ext cx="466725" cy="390525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FF"/>
        </a:solidFill>
        <a:ln w="9525" algn="ctr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Start</a:t>
          </a:r>
        </a:p>
      </xdr:txBody>
    </xdr:sp>
    <xdr:clientData fPrintsWithSheet="0"/>
  </xdr:twoCellAnchor>
  <xdr:twoCellAnchor editAs="absolute">
    <xdr:from>
      <xdr:col>3</xdr:col>
      <xdr:colOff>0</xdr:colOff>
      <xdr:row>24</xdr:row>
      <xdr:rowOff>9525</xdr:rowOff>
    </xdr:from>
    <xdr:to>
      <xdr:col>3</xdr:col>
      <xdr:colOff>624840</xdr:colOff>
      <xdr:row>26</xdr:row>
      <xdr:rowOff>0</xdr:rowOff>
    </xdr:to>
    <xdr:sp macro="[0]!_Ok3" textlink="">
      <xdr:nvSpPr>
        <xdr:cNvPr id="3077" name="AutoShape 5"/>
        <xdr:cNvSpPr>
          <a:spLocks noChangeArrowheads="1"/>
        </xdr:cNvSpPr>
      </xdr:nvSpPr>
      <xdr:spPr bwMode="auto">
        <a:xfrm>
          <a:off x="1209675" y="4324350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O2P</a:t>
          </a:r>
        </a:p>
      </xdr:txBody>
    </xdr:sp>
    <xdr:clientData fPrintsWithSheet="0"/>
  </xdr:twoCellAnchor>
  <xdr:twoCellAnchor editAs="absolute">
    <xdr:from>
      <xdr:col>9</xdr:col>
      <xdr:colOff>0</xdr:colOff>
      <xdr:row>24</xdr:row>
      <xdr:rowOff>9525</xdr:rowOff>
    </xdr:from>
    <xdr:to>
      <xdr:col>9</xdr:col>
      <xdr:colOff>624840</xdr:colOff>
      <xdr:row>26</xdr:row>
      <xdr:rowOff>0</xdr:rowOff>
    </xdr:to>
    <xdr:sp macro="[0]!_Ok9" textlink="">
      <xdr:nvSpPr>
        <xdr:cNvPr id="3078" name="AutoShape 6"/>
        <xdr:cNvSpPr>
          <a:spLocks noChangeArrowheads="1"/>
        </xdr:cNvSpPr>
      </xdr:nvSpPr>
      <xdr:spPr bwMode="auto">
        <a:xfrm>
          <a:off x="3895725" y="4324350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O5P</a:t>
          </a:r>
        </a:p>
      </xdr:txBody>
    </xdr:sp>
    <xdr:clientData fPrintsWithSheet="0"/>
  </xdr:twoCellAnchor>
  <xdr:twoCellAnchor editAs="absolute">
    <xdr:from>
      <xdr:col>7</xdr:col>
      <xdr:colOff>0</xdr:colOff>
      <xdr:row>24</xdr:row>
      <xdr:rowOff>9525</xdr:rowOff>
    </xdr:from>
    <xdr:to>
      <xdr:col>7</xdr:col>
      <xdr:colOff>624840</xdr:colOff>
      <xdr:row>26</xdr:row>
      <xdr:rowOff>0</xdr:rowOff>
    </xdr:to>
    <xdr:sp macro="[0]!_Ok7" textlink="">
      <xdr:nvSpPr>
        <xdr:cNvPr id="3079" name="AutoShape 7"/>
        <xdr:cNvSpPr>
          <a:spLocks noChangeArrowheads="1"/>
        </xdr:cNvSpPr>
      </xdr:nvSpPr>
      <xdr:spPr bwMode="auto">
        <a:xfrm>
          <a:off x="3000375" y="4324350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O4P</a:t>
          </a:r>
        </a:p>
      </xdr:txBody>
    </xdr:sp>
    <xdr:clientData fPrintsWithSheet="0"/>
  </xdr:twoCellAnchor>
  <xdr:twoCellAnchor editAs="absolute">
    <xdr:from>
      <xdr:col>5</xdr:col>
      <xdr:colOff>0</xdr:colOff>
      <xdr:row>24</xdr:row>
      <xdr:rowOff>9525</xdr:rowOff>
    </xdr:from>
    <xdr:to>
      <xdr:col>5</xdr:col>
      <xdr:colOff>624840</xdr:colOff>
      <xdr:row>26</xdr:row>
      <xdr:rowOff>0</xdr:rowOff>
    </xdr:to>
    <xdr:sp macro="[0]!_Ok5" textlink="">
      <xdr:nvSpPr>
        <xdr:cNvPr id="3080" name="AutoShape 8"/>
        <xdr:cNvSpPr>
          <a:spLocks noChangeArrowheads="1"/>
        </xdr:cNvSpPr>
      </xdr:nvSpPr>
      <xdr:spPr bwMode="auto">
        <a:xfrm>
          <a:off x="2105025" y="4324350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O3P</a:t>
          </a:r>
        </a:p>
      </xdr:txBody>
    </xdr:sp>
    <xdr:clientData fPrintsWithSheet="0"/>
  </xdr:twoCellAnchor>
  <xdr:twoCellAnchor editAs="absolute">
    <xdr:from>
      <xdr:col>11</xdr:col>
      <xdr:colOff>0</xdr:colOff>
      <xdr:row>24</xdr:row>
      <xdr:rowOff>9525</xdr:rowOff>
    </xdr:from>
    <xdr:to>
      <xdr:col>11</xdr:col>
      <xdr:colOff>624840</xdr:colOff>
      <xdr:row>26</xdr:row>
      <xdr:rowOff>0</xdr:rowOff>
    </xdr:to>
    <xdr:sp macro="[0]!_Ok11" textlink="">
      <xdr:nvSpPr>
        <xdr:cNvPr id="3081" name="AutoShape 9"/>
        <xdr:cNvSpPr>
          <a:spLocks noChangeArrowheads="1"/>
        </xdr:cNvSpPr>
      </xdr:nvSpPr>
      <xdr:spPr bwMode="auto">
        <a:xfrm>
          <a:off x="4791075" y="4324350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O6P</a:t>
          </a:r>
        </a:p>
      </xdr:txBody>
    </xdr:sp>
    <xdr:clientData fPrintsWithSheet="0"/>
  </xdr:twoCellAnchor>
  <xdr:twoCellAnchor editAs="absolute">
    <xdr:from>
      <xdr:col>1</xdr:col>
      <xdr:colOff>0</xdr:colOff>
      <xdr:row>24</xdr:row>
      <xdr:rowOff>9525</xdr:rowOff>
    </xdr:from>
    <xdr:to>
      <xdr:col>1</xdr:col>
      <xdr:colOff>624840</xdr:colOff>
      <xdr:row>26</xdr:row>
      <xdr:rowOff>0</xdr:rowOff>
    </xdr:to>
    <xdr:sp macro="[0]!_Ok1" textlink="">
      <xdr:nvSpPr>
        <xdr:cNvPr id="3082" name="AutoShape 10"/>
        <xdr:cNvSpPr>
          <a:spLocks noChangeArrowheads="1"/>
        </xdr:cNvSpPr>
      </xdr:nvSpPr>
      <xdr:spPr bwMode="auto">
        <a:xfrm>
          <a:off x="314325" y="4324350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O1P</a:t>
          </a:r>
        </a:p>
      </xdr:txBody>
    </xdr:sp>
    <xdr:clientData fPrintsWithSheet="0"/>
  </xdr:twoCellAnchor>
  <xdr:twoCellAnchor editAs="absolute">
    <xdr:from>
      <xdr:col>13</xdr:col>
      <xdr:colOff>0</xdr:colOff>
      <xdr:row>24</xdr:row>
      <xdr:rowOff>9525</xdr:rowOff>
    </xdr:from>
    <xdr:to>
      <xdr:col>13</xdr:col>
      <xdr:colOff>624840</xdr:colOff>
      <xdr:row>26</xdr:row>
      <xdr:rowOff>0</xdr:rowOff>
    </xdr:to>
    <xdr:sp macro="[0]!_Ok13" textlink="">
      <xdr:nvSpPr>
        <xdr:cNvPr id="3084" name="AutoShape 12"/>
        <xdr:cNvSpPr>
          <a:spLocks noChangeArrowheads="1"/>
        </xdr:cNvSpPr>
      </xdr:nvSpPr>
      <xdr:spPr bwMode="auto">
        <a:xfrm>
          <a:off x="5686425" y="4324350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O7P</a:t>
          </a:r>
        </a:p>
      </xdr:txBody>
    </xdr:sp>
    <xdr:clientData fPrintsWithSheet="0"/>
  </xdr:twoCellAnchor>
  <xdr:twoCellAnchor editAs="absolute">
    <xdr:from>
      <xdr:col>15</xdr:col>
      <xdr:colOff>9525</xdr:colOff>
      <xdr:row>24</xdr:row>
      <xdr:rowOff>9525</xdr:rowOff>
    </xdr:from>
    <xdr:to>
      <xdr:col>15</xdr:col>
      <xdr:colOff>634365</xdr:colOff>
      <xdr:row>26</xdr:row>
      <xdr:rowOff>0</xdr:rowOff>
    </xdr:to>
    <xdr:sp macro="[0]!_Ok14" textlink="">
      <xdr:nvSpPr>
        <xdr:cNvPr id="3085" name="AutoShape 13"/>
        <xdr:cNvSpPr>
          <a:spLocks noChangeArrowheads="1"/>
        </xdr:cNvSpPr>
      </xdr:nvSpPr>
      <xdr:spPr bwMode="auto">
        <a:xfrm>
          <a:off x="6591300" y="4324350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O8P</a:t>
          </a:r>
        </a:p>
      </xdr:txBody>
    </xdr:sp>
    <xdr:clientData fPrintsWithSheet="0"/>
  </xdr:twoCellAnchor>
  <xdr:twoCellAnchor editAs="oneCell">
    <xdr:from>
      <xdr:col>1</xdr:col>
      <xdr:colOff>66675</xdr:colOff>
      <xdr:row>0</xdr:row>
      <xdr:rowOff>68580</xdr:rowOff>
    </xdr:from>
    <xdr:to>
      <xdr:col>1</xdr:col>
      <xdr:colOff>219075</xdr:colOff>
      <xdr:row>0</xdr:row>
      <xdr:rowOff>234474</xdr:rowOff>
    </xdr:to>
    <xdr:sp macro="[0]!Tl_uvod" textlink="">
      <xdr:nvSpPr>
        <xdr:cNvPr id="3087" name="AutoShape 15"/>
        <xdr:cNvSpPr>
          <a:spLocks noChangeArrowheads="1"/>
        </xdr:cNvSpPr>
      </xdr:nvSpPr>
      <xdr:spPr bwMode="auto">
        <a:xfrm>
          <a:off x="381000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/>
  </xdr:twoCellAnchor>
  <xdr:twoCellAnchor editAs="absolute">
    <xdr:from>
      <xdr:col>13</xdr:col>
      <xdr:colOff>9525</xdr:colOff>
      <xdr:row>18</xdr:row>
      <xdr:rowOff>133350</xdr:rowOff>
    </xdr:from>
    <xdr:to>
      <xdr:col>13</xdr:col>
      <xdr:colOff>483778</xdr:colOff>
      <xdr:row>21</xdr:row>
      <xdr:rowOff>0</xdr:rowOff>
    </xdr:to>
    <xdr:sp macro="[0]!PosunKONEC" textlink="">
      <xdr:nvSpPr>
        <xdr:cNvPr id="3088" name="AutoShape 16"/>
        <xdr:cNvSpPr>
          <a:spLocks noChangeArrowheads="1"/>
        </xdr:cNvSpPr>
      </xdr:nvSpPr>
      <xdr:spPr bwMode="auto">
        <a:xfrm>
          <a:off x="5695950" y="3686175"/>
          <a:ext cx="466725" cy="390525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FF"/>
        </a:solidFill>
        <a:ln w="9525" algn="ctr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konec</a:t>
          </a:r>
        </a:p>
      </xdr:txBody>
    </xdr:sp>
    <xdr:clientData fPrintsWithSheet="0"/>
  </xdr:twoCellAnchor>
  <xdr:twoCellAnchor editAs="absolute">
    <xdr:from>
      <xdr:col>1</xdr:col>
      <xdr:colOff>0</xdr:colOff>
      <xdr:row>27</xdr:row>
      <xdr:rowOff>9525</xdr:rowOff>
    </xdr:from>
    <xdr:to>
      <xdr:col>1</xdr:col>
      <xdr:colOff>624840</xdr:colOff>
      <xdr:row>29</xdr:row>
      <xdr:rowOff>0</xdr:rowOff>
    </xdr:to>
    <xdr:sp macro="[0]!_Ok2" textlink="">
      <xdr:nvSpPr>
        <xdr:cNvPr id="3091" name="AutoShape 19"/>
        <xdr:cNvSpPr>
          <a:spLocks noChangeArrowheads="1"/>
        </xdr:cNvSpPr>
      </xdr:nvSpPr>
      <xdr:spPr bwMode="auto">
        <a:xfrm>
          <a:off x="314325" y="4810125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O1D</a:t>
          </a:r>
        </a:p>
      </xdr:txBody>
    </xdr:sp>
    <xdr:clientData fPrintsWithSheet="0"/>
  </xdr:twoCellAnchor>
  <xdr:twoCellAnchor editAs="absolute">
    <xdr:from>
      <xdr:col>3</xdr:col>
      <xdr:colOff>0</xdr:colOff>
      <xdr:row>27</xdr:row>
      <xdr:rowOff>9525</xdr:rowOff>
    </xdr:from>
    <xdr:to>
      <xdr:col>3</xdr:col>
      <xdr:colOff>624840</xdr:colOff>
      <xdr:row>29</xdr:row>
      <xdr:rowOff>0</xdr:rowOff>
    </xdr:to>
    <xdr:sp macro="[0]!_Ok4" textlink="">
      <xdr:nvSpPr>
        <xdr:cNvPr id="3092" name="AutoShape 20"/>
        <xdr:cNvSpPr>
          <a:spLocks noChangeArrowheads="1"/>
        </xdr:cNvSpPr>
      </xdr:nvSpPr>
      <xdr:spPr bwMode="auto">
        <a:xfrm>
          <a:off x="1209675" y="4810125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O2D</a:t>
          </a:r>
        </a:p>
      </xdr:txBody>
    </xdr:sp>
    <xdr:clientData fPrintsWithSheet="0"/>
  </xdr:twoCellAnchor>
  <xdr:twoCellAnchor editAs="absolute">
    <xdr:from>
      <xdr:col>5</xdr:col>
      <xdr:colOff>0</xdr:colOff>
      <xdr:row>27</xdr:row>
      <xdr:rowOff>9525</xdr:rowOff>
    </xdr:from>
    <xdr:to>
      <xdr:col>5</xdr:col>
      <xdr:colOff>624840</xdr:colOff>
      <xdr:row>29</xdr:row>
      <xdr:rowOff>0</xdr:rowOff>
    </xdr:to>
    <xdr:sp macro="[0]!_Ok6" textlink="">
      <xdr:nvSpPr>
        <xdr:cNvPr id="3093" name="AutoShape 21"/>
        <xdr:cNvSpPr>
          <a:spLocks noChangeArrowheads="1"/>
        </xdr:cNvSpPr>
      </xdr:nvSpPr>
      <xdr:spPr bwMode="auto">
        <a:xfrm>
          <a:off x="2105025" y="4810125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O3D</a:t>
          </a:r>
        </a:p>
      </xdr:txBody>
    </xdr:sp>
    <xdr:clientData fPrintsWithSheet="0"/>
  </xdr:twoCellAnchor>
  <xdr:twoCellAnchor editAs="absolute">
    <xdr:from>
      <xdr:col>7</xdr:col>
      <xdr:colOff>0</xdr:colOff>
      <xdr:row>27</xdr:row>
      <xdr:rowOff>9525</xdr:rowOff>
    </xdr:from>
    <xdr:to>
      <xdr:col>7</xdr:col>
      <xdr:colOff>624840</xdr:colOff>
      <xdr:row>29</xdr:row>
      <xdr:rowOff>0</xdr:rowOff>
    </xdr:to>
    <xdr:sp macro="[0]!_Ok8" textlink="">
      <xdr:nvSpPr>
        <xdr:cNvPr id="3094" name="AutoShape 22"/>
        <xdr:cNvSpPr>
          <a:spLocks noChangeArrowheads="1"/>
        </xdr:cNvSpPr>
      </xdr:nvSpPr>
      <xdr:spPr bwMode="auto">
        <a:xfrm>
          <a:off x="3000375" y="4810125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O4D</a:t>
          </a:r>
        </a:p>
      </xdr:txBody>
    </xdr:sp>
    <xdr:clientData fPrintsWithSheet="0"/>
  </xdr:twoCellAnchor>
  <xdr:twoCellAnchor editAs="absolute">
    <xdr:from>
      <xdr:col>9</xdr:col>
      <xdr:colOff>0</xdr:colOff>
      <xdr:row>27</xdr:row>
      <xdr:rowOff>9525</xdr:rowOff>
    </xdr:from>
    <xdr:to>
      <xdr:col>9</xdr:col>
      <xdr:colOff>624840</xdr:colOff>
      <xdr:row>29</xdr:row>
      <xdr:rowOff>0</xdr:rowOff>
    </xdr:to>
    <xdr:sp macro="[0]!_Ok10" textlink="">
      <xdr:nvSpPr>
        <xdr:cNvPr id="3095" name="AutoShape 23"/>
        <xdr:cNvSpPr>
          <a:spLocks noChangeArrowheads="1"/>
        </xdr:cNvSpPr>
      </xdr:nvSpPr>
      <xdr:spPr bwMode="auto">
        <a:xfrm>
          <a:off x="3895725" y="4810125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O5D</a:t>
          </a:r>
        </a:p>
      </xdr:txBody>
    </xdr:sp>
    <xdr:clientData fPrintsWithSheet="0"/>
  </xdr:twoCellAnchor>
  <xdr:twoCellAnchor editAs="absolute">
    <xdr:from>
      <xdr:col>11</xdr:col>
      <xdr:colOff>0</xdr:colOff>
      <xdr:row>27</xdr:row>
      <xdr:rowOff>9525</xdr:rowOff>
    </xdr:from>
    <xdr:to>
      <xdr:col>11</xdr:col>
      <xdr:colOff>624840</xdr:colOff>
      <xdr:row>29</xdr:row>
      <xdr:rowOff>0</xdr:rowOff>
    </xdr:to>
    <xdr:sp macro="[0]!_Ok12" textlink="">
      <xdr:nvSpPr>
        <xdr:cNvPr id="3096" name="AutoShape 24"/>
        <xdr:cNvSpPr>
          <a:spLocks noChangeArrowheads="1"/>
        </xdr:cNvSpPr>
      </xdr:nvSpPr>
      <xdr:spPr bwMode="auto">
        <a:xfrm>
          <a:off x="4791075" y="4810125"/>
          <a:ext cx="609600" cy="314325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3333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O6D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1</xdr:col>
      <xdr:colOff>226695</xdr:colOff>
      <xdr:row>0</xdr:row>
      <xdr:rowOff>240109</xdr:rowOff>
    </xdr:to>
    <xdr:sp macro="[0]!Tl_uvod" textlink="">
      <xdr:nvSpPr>
        <xdr:cNvPr id="10241" name="AutoShape 1"/>
        <xdr:cNvSpPr>
          <a:spLocks noChangeArrowheads="1"/>
        </xdr:cNvSpPr>
      </xdr:nvSpPr>
      <xdr:spPr bwMode="auto">
        <a:xfrm>
          <a:off x="180975" y="66675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  <xdr:twoCellAnchor editAs="oneCell">
    <xdr:from>
      <xdr:col>1</xdr:col>
      <xdr:colOff>9525</xdr:colOff>
      <xdr:row>28</xdr:row>
      <xdr:rowOff>9525</xdr:rowOff>
    </xdr:from>
    <xdr:to>
      <xdr:col>3</xdr:col>
      <xdr:colOff>114300</xdr:colOff>
      <xdr:row>29</xdr:row>
      <xdr:rowOff>95250</xdr:rowOff>
    </xdr:to>
    <xdr:sp macro="[0]!Sestaveni_otazek" textlink="">
      <xdr:nvSpPr>
        <xdr:cNvPr id="10242" name="AutoShape 2"/>
        <xdr:cNvSpPr>
          <a:spLocks noChangeArrowheads="1"/>
        </xdr:cNvSpPr>
      </xdr:nvSpPr>
      <xdr:spPr bwMode="auto">
        <a:xfrm>
          <a:off x="123825" y="4676775"/>
          <a:ext cx="2162175" cy="247650"/>
        </a:xfrm>
        <a:prstGeom prst="bevel">
          <a:avLst>
            <a:gd name="adj" fmla="val 12500"/>
          </a:avLst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Sestavení otázek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18</xdr:row>
      <xdr:rowOff>66675</xdr:rowOff>
    </xdr:from>
    <xdr:to>
      <xdr:col>11</xdr:col>
      <xdr:colOff>285750</xdr:colOff>
      <xdr:row>20</xdr:row>
      <xdr:rowOff>133350</xdr:rowOff>
    </xdr:to>
    <xdr:sp macro="[0]!PosunplusChyb" textlink="">
      <xdr:nvSpPr>
        <xdr:cNvPr id="23553" name="AutoShape 1"/>
        <xdr:cNvSpPr>
          <a:spLocks noChangeArrowheads="1"/>
        </xdr:cNvSpPr>
      </xdr:nvSpPr>
      <xdr:spPr bwMode="auto">
        <a:xfrm>
          <a:off x="4124325" y="3362325"/>
          <a:ext cx="466725" cy="390525"/>
        </a:xfrm>
        <a:prstGeom prst="rightArrow">
          <a:avLst>
            <a:gd name="adj1" fmla="val 50000"/>
            <a:gd name="adj2" fmla="val 29878"/>
          </a:avLst>
        </a:prstGeom>
        <a:solidFill>
          <a:srgbClr val="0000FF"/>
        </a:solidFill>
        <a:ln w="9525" algn="ctr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+1</a:t>
          </a:r>
          <a:r>
            <a:rPr lang="cs-CZ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  </a:t>
          </a:r>
        </a:p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+1</a:t>
          </a:r>
        </a:p>
      </xdr:txBody>
    </xdr:sp>
    <xdr:clientData fPrintsWithSheet="0"/>
  </xdr:twoCellAnchor>
  <xdr:twoCellAnchor editAs="absolute">
    <xdr:from>
      <xdr:col>5</xdr:col>
      <xdr:colOff>443865</xdr:colOff>
      <xdr:row>18</xdr:row>
      <xdr:rowOff>66675</xdr:rowOff>
    </xdr:from>
    <xdr:to>
      <xdr:col>7</xdr:col>
      <xdr:colOff>60</xdr:colOff>
      <xdr:row>20</xdr:row>
      <xdr:rowOff>133350</xdr:rowOff>
    </xdr:to>
    <xdr:sp macro="[0]!PosunminusChyb" textlink="">
      <xdr:nvSpPr>
        <xdr:cNvPr id="23554" name="AutoShape 2"/>
        <xdr:cNvSpPr>
          <a:spLocks noChangeArrowheads="1"/>
        </xdr:cNvSpPr>
      </xdr:nvSpPr>
      <xdr:spPr bwMode="auto">
        <a:xfrm rot="10800000">
          <a:off x="2181225" y="3362325"/>
          <a:ext cx="466725" cy="390525"/>
        </a:xfrm>
        <a:prstGeom prst="rightArrow">
          <a:avLst>
            <a:gd name="adj1" fmla="val 50000"/>
            <a:gd name="adj2" fmla="val 29878"/>
          </a:avLst>
        </a:prstGeom>
        <a:solidFill>
          <a:srgbClr val="0000FF"/>
        </a:solidFill>
        <a:ln w="9525" algn="ctr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-1          </a:t>
          </a:r>
        </a:p>
      </xdr:txBody>
    </xdr:sp>
    <xdr:clientData fPrintsWithSheet="0"/>
  </xdr:twoCellAnchor>
  <xdr:twoCellAnchor editAs="absolute">
    <xdr:from>
      <xdr:col>3</xdr:col>
      <xdr:colOff>443865</xdr:colOff>
      <xdr:row>18</xdr:row>
      <xdr:rowOff>66675</xdr:rowOff>
    </xdr:from>
    <xdr:to>
      <xdr:col>5</xdr:col>
      <xdr:colOff>60</xdr:colOff>
      <xdr:row>20</xdr:row>
      <xdr:rowOff>133350</xdr:rowOff>
    </xdr:to>
    <xdr:sp macro="[0]!PosunSTARTChyb" textlink="">
      <xdr:nvSpPr>
        <xdr:cNvPr id="23555" name="AutoShape 3"/>
        <xdr:cNvSpPr>
          <a:spLocks noChangeArrowheads="1"/>
        </xdr:cNvSpPr>
      </xdr:nvSpPr>
      <xdr:spPr bwMode="auto">
        <a:xfrm rot="10800000">
          <a:off x="1476375" y="3362325"/>
          <a:ext cx="466725" cy="390525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FF"/>
        </a:solidFill>
        <a:ln w="9525" algn="ctr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Start</a:t>
          </a:r>
        </a:p>
      </xdr:txBody>
    </xdr:sp>
    <xdr:clientData fPrintsWithSheet="0"/>
  </xdr:twoCellAnchor>
  <xdr:twoCellAnchor editAs="oneCell">
    <xdr:from>
      <xdr:col>1</xdr:col>
      <xdr:colOff>66675</xdr:colOff>
      <xdr:row>0</xdr:row>
      <xdr:rowOff>68580</xdr:rowOff>
    </xdr:from>
    <xdr:to>
      <xdr:col>1</xdr:col>
      <xdr:colOff>219075</xdr:colOff>
      <xdr:row>0</xdr:row>
      <xdr:rowOff>234474</xdr:rowOff>
    </xdr:to>
    <xdr:sp macro="[0]!Tl_Hodnoceni" textlink="">
      <xdr:nvSpPr>
        <xdr:cNvPr id="23564" name="AutoShape 12"/>
        <xdr:cNvSpPr>
          <a:spLocks noChangeArrowheads="1"/>
        </xdr:cNvSpPr>
      </xdr:nvSpPr>
      <xdr:spPr bwMode="auto">
        <a:xfrm>
          <a:off x="381000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/>
  </xdr:twoCellAnchor>
  <xdr:twoCellAnchor editAs="absolute">
    <xdr:from>
      <xdr:col>12</xdr:col>
      <xdr:colOff>0</xdr:colOff>
      <xdr:row>18</xdr:row>
      <xdr:rowOff>66675</xdr:rowOff>
    </xdr:from>
    <xdr:to>
      <xdr:col>13</xdr:col>
      <xdr:colOff>285750</xdr:colOff>
      <xdr:row>20</xdr:row>
      <xdr:rowOff>133350</xdr:rowOff>
    </xdr:to>
    <xdr:sp macro="[0]!PosunKONECChyb" textlink="">
      <xdr:nvSpPr>
        <xdr:cNvPr id="23565" name="AutoShape 13"/>
        <xdr:cNvSpPr>
          <a:spLocks noChangeArrowheads="1"/>
        </xdr:cNvSpPr>
      </xdr:nvSpPr>
      <xdr:spPr bwMode="auto">
        <a:xfrm>
          <a:off x="4819650" y="3362325"/>
          <a:ext cx="466725" cy="390525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FF"/>
        </a:solidFill>
        <a:ln w="9525" algn="ctr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konec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68580</xdr:rowOff>
    </xdr:from>
    <xdr:to>
      <xdr:col>1</xdr:col>
      <xdr:colOff>200025</xdr:colOff>
      <xdr:row>0</xdr:row>
      <xdr:rowOff>234474</xdr:rowOff>
    </xdr:to>
    <xdr:sp macro="[0]!Tl_uvod" textlink="">
      <xdr:nvSpPr>
        <xdr:cNvPr id="11268" name="AutoShape 4"/>
        <xdr:cNvSpPr>
          <a:spLocks noChangeArrowheads="1"/>
        </xdr:cNvSpPr>
      </xdr:nvSpPr>
      <xdr:spPr bwMode="auto">
        <a:xfrm>
          <a:off x="228600" y="76200"/>
          <a:ext cx="152400" cy="1809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  <xdr:twoCellAnchor editAs="oneCell">
    <xdr:from>
      <xdr:col>3</xdr:col>
      <xdr:colOff>379095</xdr:colOff>
      <xdr:row>47</xdr:row>
      <xdr:rowOff>160020</xdr:rowOff>
    </xdr:from>
    <xdr:to>
      <xdr:col>7</xdr:col>
      <xdr:colOff>133357</xdr:colOff>
      <xdr:row>49</xdr:row>
      <xdr:rowOff>76200</xdr:rowOff>
    </xdr:to>
    <xdr:sp macro="[0]!PrChyb" textlink="">
      <xdr:nvSpPr>
        <xdr:cNvPr id="11271" name="AutoShape 7"/>
        <xdr:cNvSpPr>
          <a:spLocks noChangeArrowheads="1"/>
        </xdr:cNvSpPr>
      </xdr:nvSpPr>
      <xdr:spPr bwMode="auto">
        <a:xfrm>
          <a:off x="1781175" y="6010275"/>
          <a:ext cx="2162175" cy="247650"/>
        </a:xfrm>
        <a:prstGeom prst="beve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Prohlížení chybných odpovědí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169545</xdr:colOff>
      <xdr:row>0</xdr:row>
      <xdr:rowOff>0</xdr:rowOff>
    </xdr:from>
    <xdr:to>
      <xdr:col>5</xdr:col>
      <xdr:colOff>483870</xdr:colOff>
      <xdr:row>1</xdr:row>
      <xdr:rowOff>0</xdr:rowOff>
    </xdr:to>
    <xdr:sp macro="[0]!Tl_uvod" textlink="">
      <xdr:nvSpPr>
        <xdr:cNvPr id="2" name="AutoShape 3"/>
        <xdr:cNvSpPr>
          <a:spLocks noChangeArrowheads="1"/>
        </xdr:cNvSpPr>
      </xdr:nvSpPr>
      <xdr:spPr bwMode="auto">
        <a:xfrm>
          <a:off x="6686550" y="0"/>
          <a:ext cx="314325" cy="333375"/>
        </a:xfrm>
        <a:prstGeom prst="bevel">
          <a:avLst>
            <a:gd name="adj" fmla="val 12500"/>
          </a:avLst>
        </a:prstGeom>
        <a:solidFill>
          <a:srgbClr val="0000FF"/>
        </a:solidFill>
        <a:ln w="9525">
          <a:solidFill>
            <a:srgbClr val="FFFFFF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cs-CZ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A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A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oshpj.cz/" TargetMode="External"/><Relationship Id="rId7" Type="http://schemas.openxmlformats.org/officeDocument/2006/relationships/hyperlink" Target="https://cs-cz.facebook.com/sdhzelcany" TargetMode="External"/><Relationship Id="rId2" Type="http://schemas.openxmlformats.org/officeDocument/2006/relationships/hyperlink" Target="http://www.dh.cz/" TargetMode="External"/><Relationship Id="rId1" Type="http://schemas.openxmlformats.org/officeDocument/2006/relationships/hyperlink" Target="mailto:hoffi@atlas.cz" TargetMode="External"/><Relationship Id="rId6" Type="http://schemas.openxmlformats.org/officeDocument/2006/relationships/hyperlink" Target="http://www.sdh-zelcany.webnode.cz/" TargetMode="External"/><Relationship Id="rId5" Type="http://schemas.openxmlformats.org/officeDocument/2006/relationships/hyperlink" Target="http://www.chvalenice.cz/" TargetMode="External"/><Relationship Id="rId4" Type="http://schemas.openxmlformats.org/officeDocument/2006/relationships/hyperlink" Target="mailto:milan.hoffmann@seznam.cz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B1:J23"/>
  <sheetViews>
    <sheetView showGridLines="0" tabSelected="1" workbookViewId="0"/>
  </sheetViews>
  <sheetFormatPr defaultColWidth="7.88671875" defaultRowHeight="13.2"/>
  <cols>
    <col min="1" max="1" width="4.6640625" style="1" customWidth="1"/>
    <col min="2" max="10" width="8.6640625" style="1" customWidth="1"/>
    <col min="11" max="11" width="4.6640625" style="1" customWidth="1"/>
    <col min="12" max="16384" width="7.88671875" style="1"/>
  </cols>
  <sheetData>
    <row r="1" spans="2:10" ht="24.6">
      <c r="B1" s="219" t="s">
        <v>393</v>
      </c>
      <c r="C1" s="219"/>
      <c r="D1" s="219"/>
      <c r="E1" s="219"/>
      <c r="F1" s="219"/>
      <c r="G1" s="219"/>
      <c r="H1" s="219"/>
      <c r="I1" s="219"/>
      <c r="J1" s="219"/>
    </row>
    <row r="2" spans="2:10" ht="24.6">
      <c r="B2" s="219" t="s">
        <v>394</v>
      </c>
      <c r="C2" s="219"/>
      <c r="D2" s="219"/>
      <c r="E2" s="219"/>
      <c r="F2" s="219"/>
      <c r="G2" s="219"/>
      <c r="H2" s="219"/>
      <c r="I2" s="219"/>
      <c r="J2" s="219"/>
    </row>
    <row r="22" spans="2:5">
      <c r="B22" s="1" t="s">
        <v>1077</v>
      </c>
      <c r="D22" s="29" t="s">
        <v>1078</v>
      </c>
    </row>
    <row r="23" spans="2:5" ht="15" customHeight="1">
      <c r="B23" s="1" t="s">
        <v>395</v>
      </c>
      <c r="D23" s="30" t="s">
        <v>2016</v>
      </c>
      <c r="E23" s="26" t="s">
        <v>2017</v>
      </c>
    </row>
  </sheetData>
  <sheetProtection password="CDBE" sheet="1"/>
  <mergeCells count="2">
    <mergeCell ref="B1:J1"/>
    <mergeCell ref="B2:J2"/>
  </mergeCells>
  <phoneticPr fontId="33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D29"/>
  <sheetViews>
    <sheetView showGridLines="0" workbookViewId="0"/>
  </sheetViews>
  <sheetFormatPr defaultColWidth="9.109375" defaultRowHeight="13.2"/>
  <cols>
    <col min="1" max="1" width="3.6640625" style="82" customWidth="1"/>
    <col min="2" max="2" width="15.6640625" style="83" customWidth="1"/>
    <col min="3" max="3" width="40.6640625" style="84" customWidth="1"/>
    <col min="4" max="4" width="3.6640625" style="85" customWidth="1"/>
    <col min="5" max="16384" width="9.109375" style="82"/>
  </cols>
  <sheetData>
    <row r="1" spans="1:4" ht="24.6">
      <c r="A1" s="80"/>
      <c r="B1" s="220" t="s">
        <v>673</v>
      </c>
      <c r="C1" s="220"/>
      <c r="D1" s="81"/>
    </row>
    <row r="2" spans="1:4" ht="13.8" thickBot="1"/>
    <row r="3" spans="1:4" s="13" customFormat="1" ht="15" customHeight="1" thickBot="1">
      <c r="B3" s="31" t="s">
        <v>674</v>
      </c>
      <c r="C3" s="88" t="s">
        <v>676</v>
      </c>
      <c r="D3" s="27"/>
    </row>
    <row r="4" spans="1:4" s="13" customFormat="1" ht="13.8" thickBot="1">
      <c r="B4" s="84"/>
      <c r="C4" s="86"/>
      <c r="D4" s="27"/>
    </row>
    <row r="5" spans="1:4" s="13" customFormat="1" ht="15" customHeight="1" thickBot="1">
      <c r="B5" s="31" t="s">
        <v>761</v>
      </c>
      <c r="C5" s="88" t="s">
        <v>677</v>
      </c>
      <c r="D5" s="27"/>
    </row>
    <row r="6" spans="1:4" s="13" customFormat="1" ht="13.8" thickBot="1">
      <c r="B6" s="84"/>
      <c r="C6" s="84"/>
      <c r="D6" s="27"/>
    </row>
    <row r="7" spans="1:4" s="13" customFormat="1" ht="15" customHeight="1" thickBot="1">
      <c r="B7" s="31" t="s">
        <v>762</v>
      </c>
      <c r="C7" s="88" t="s">
        <v>1890</v>
      </c>
      <c r="D7" s="27"/>
    </row>
    <row r="8" spans="1:4" s="13" customFormat="1" ht="13.8" thickBot="1">
      <c r="B8" s="84"/>
      <c r="C8" s="84"/>
      <c r="D8" s="27"/>
    </row>
    <row r="9" spans="1:4" s="13" customFormat="1" ht="15" customHeight="1" thickBot="1">
      <c r="B9" s="31" t="s">
        <v>675</v>
      </c>
      <c r="C9" s="88" t="s">
        <v>678</v>
      </c>
      <c r="D9" s="27"/>
    </row>
    <row r="10" spans="1:4" s="13" customFormat="1">
      <c r="B10" s="86"/>
      <c r="C10" s="84"/>
      <c r="D10" s="27"/>
    </row>
    <row r="11" spans="1:4" s="13" customFormat="1">
      <c r="B11" s="84"/>
      <c r="C11" s="84"/>
      <c r="D11" s="27"/>
    </row>
    <row r="12" spans="1:4" s="13" customFormat="1">
      <c r="B12" s="84"/>
      <c r="C12" s="84"/>
      <c r="D12" s="27"/>
    </row>
    <row r="13" spans="1:4" s="13" customFormat="1">
      <c r="B13" s="84"/>
      <c r="C13" s="84"/>
      <c r="D13" s="27"/>
    </row>
    <row r="14" spans="1:4" s="13" customFormat="1">
      <c r="B14" s="84"/>
      <c r="C14" s="84"/>
      <c r="D14" s="27"/>
    </row>
    <row r="15" spans="1:4" s="13" customFormat="1">
      <c r="B15" s="84"/>
      <c r="C15" s="87"/>
      <c r="D15" s="27"/>
    </row>
    <row r="16" spans="1:4" s="13" customFormat="1">
      <c r="B16" s="84"/>
      <c r="C16" s="87"/>
      <c r="D16" s="27"/>
    </row>
    <row r="17" spans="2:4" s="13" customFormat="1">
      <c r="B17" s="84"/>
      <c r="C17" s="84"/>
      <c r="D17" s="27"/>
    </row>
    <row r="18" spans="2:4" s="13" customFormat="1">
      <c r="B18" s="84"/>
      <c r="C18" s="84"/>
      <c r="D18" s="27"/>
    </row>
    <row r="19" spans="2:4" s="13" customFormat="1">
      <c r="B19" s="84"/>
      <c r="C19" s="84"/>
      <c r="D19" s="27"/>
    </row>
    <row r="20" spans="2:4" s="13" customFormat="1">
      <c r="B20" s="84"/>
      <c r="C20" s="84"/>
      <c r="D20" s="27"/>
    </row>
    <row r="21" spans="2:4" s="13" customFormat="1">
      <c r="B21" s="84"/>
      <c r="C21" s="84"/>
      <c r="D21" s="27"/>
    </row>
    <row r="22" spans="2:4" s="13" customFormat="1">
      <c r="B22" s="84"/>
      <c r="C22" s="84"/>
      <c r="D22" s="27"/>
    </row>
    <row r="23" spans="2:4" s="13" customFormat="1">
      <c r="B23" s="84"/>
      <c r="C23" s="84"/>
      <c r="D23" s="27"/>
    </row>
    <row r="24" spans="2:4" s="13" customFormat="1">
      <c r="B24" s="84"/>
      <c r="C24" s="84"/>
      <c r="D24" s="27"/>
    </row>
    <row r="25" spans="2:4" s="13" customFormat="1">
      <c r="B25" s="84"/>
      <c r="C25" s="84"/>
      <c r="D25" s="27"/>
    </row>
    <row r="26" spans="2:4" s="13" customFormat="1">
      <c r="B26" s="84"/>
      <c r="C26" s="84"/>
      <c r="D26" s="27"/>
    </row>
    <row r="27" spans="2:4" s="13" customFormat="1">
      <c r="B27" s="84"/>
      <c r="C27" s="84"/>
      <c r="D27" s="27"/>
    </row>
    <row r="28" spans="2:4" s="13" customFormat="1">
      <c r="B28" s="84"/>
      <c r="C28" s="84"/>
      <c r="D28" s="27"/>
    </row>
    <row r="29" spans="2:4" s="13" customFormat="1">
      <c r="B29" s="84"/>
      <c r="C29" s="84"/>
      <c r="D29" s="27"/>
    </row>
  </sheetData>
  <sheetProtection password="CDBE" sheet="1" objects="1" scenarios="1"/>
  <mergeCells count="1">
    <mergeCell ref="B1:C1"/>
  </mergeCells>
  <phoneticPr fontId="3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T26"/>
  <sheetViews>
    <sheetView showGridLines="0" workbookViewId="0"/>
  </sheetViews>
  <sheetFormatPr defaultColWidth="5.6640625" defaultRowHeight="13.2"/>
  <cols>
    <col min="1" max="1" width="1.6640625" style="6" customWidth="1"/>
    <col min="2" max="2" width="5.6640625" style="7" customWidth="1"/>
    <col min="3" max="3" width="25.6640625" style="8" customWidth="1"/>
    <col min="4" max="4" width="1.5546875" style="7" customWidth="1"/>
    <col min="5" max="9" width="5.6640625" style="7" customWidth="1"/>
    <col min="10" max="10" width="5.6640625" style="6" customWidth="1"/>
    <col min="11" max="15" width="5.6640625" style="7" customWidth="1"/>
    <col min="16" max="16" width="1.6640625" style="9" customWidth="1"/>
    <col min="17" max="17" width="5.6640625" style="10" customWidth="1"/>
    <col min="18" max="18" width="5.6640625" style="9" customWidth="1"/>
    <col min="19" max="19" width="5.6640625" style="10" customWidth="1"/>
    <col min="20" max="16384" width="5.6640625" style="6"/>
  </cols>
  <sheetData>
    <row r="1" spans="1:20" ht="24.6">
      <c r="A1" s="2"/>
      <c r="B1" s="221" t="s">
        <v>1079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3"/>
      <c r="Q1" s="3"/>
      <c r="R1" s="4"/>
      <c r="S1" s="5"/>
      <c r="T1" s="2"/>
    </row>
    <row r="3" spans="1:20" s="11" customFormat="1">
      <c r="B3" s="8" t="s">
        <v>1197</v>
      </c>
      <c r="C3" s="8"/>
      <c r="D3" s="8"/>
      <c r="E3" s="8"/>
      <c r="F3" s="8"/>
      <c r="G3" s="8"/>
      <c r="H3" s="8"/>
      <c r="I3" s="8"/>
      <c r="K3" s="8"/>
      <c r="L3" s="8"/>
      <c r="M3" s="8"/>
      <c r="N3" s="8"/>
      <c r="O3" s="8"/>
      <c r="P3" s="12"/>
      <c r="Q3" s="13"/>
      <c r="R3" s="12"/>
      <c r="S3" s="13"/>
    </row>
    <row r="4" spans="1:20" s="11" customFormat="1">
      <c r="B4" s="8"/>
      <c r="C4" s="8"/>
      <c r="D4" s="8"/>
      <c r="E4" s="8"/>
      <c r="F4" s="8"/>
      <c r="G4" s="8"/>
      <c r="H4" s="8"/>
      <c r="I4" s="8"/>
      <c r="K4" s="8"/>
      <c r="L4" s="8"/>
      <c r="M4" s="8"/>
      <c r="N4" s="8"/>
      <c r="O4" s="8"/>
      <c r="P4" s="12"/>
      <c r="Q4" s="13"/>
      <c r="R4" s="12"/>
      <c r="S4" s="13"/>
    </row>
    <row r="5" spans="1:20" s="11" customFormat="1">
      <c r="B5" s="141" t="s">
        <v>1080</v>
      </c>
      <c r="C5" s="8"/>
      <c r="D5" s="8"/>
      <c r="E5" s="8"/>
      <c r="F5" s="8"/>
      <c r="G5" s="8"/>
      <c r="H5" s="8"/>
      <c r="I5" s="8"/>
      <c r="K5" s="8"/>
      <c r="L5" s="8"/>
      <c r="M5" s="8"/>
      <c r="N5" s="8"/>
      <c r="O5" s="8"/>
      <c r="P5" s="12"/>
      <c r="Q5" s="13"/>
      <c r="R5" s="12"/>
      <c r="S5" s="13"/>
    </row>
    <row r="6" spans="1:20" s="11" customFormat="1">
      <c r="B6" s="8" t="s">
        <v>1884</v>
      </c>
      <c r="C6" s="8"/>
      <c r="D6" s="8"/>
      <c r="E6" s="8"/>
      <c r="F6" s="8"/>
      <c r="G6" s="8"/>
      <c r="H6" s="8"/>
      <c r="I6" s="8"/>
      <c r="K6" s="8"/>
      <c r="L6" s="8"/>
      <c r="M6" s="8"/>
      <c r="N6" s="8"/>
      <c r="O6" s="8"/>
      <c r="P6" s="12"/>
      <c r="Q6" s="13"/>
      <c r="R6" s="12"/>
      <c r="S6" s="13"/>
    </row>
    <row r="7" spans="1:20" s="11" customFormat="1">
      <c r="B7" s="8" t="s">
        <v>1885</v>
      </c>
      <c r="C7" s="8"/>
      <c r="D7" s="8"/>
      <c r="E7" s="8"/>
      <c r="F7" s="8"/>
      <c r="G7" s="8"/>
      <c r="H7" s="8"/>
      <c r="I7" s="8"/>
      <c r="K7" s="8"/>
      <c r="L7" s="8"/>
      <c r="M7" s="8"/>
      <c r="N7" s="8"/>
      <c r="O7" s="8"/>
      <c r="P7" s="12"/>
      <c r="Q7" s="13"/>
      <c r="R7" s="12"/>
      <c r="S7" s="13"/>
    </row>
    <row r="8" spans="1:20" s="11" customFormat="1">
      <c r="B8" s="8"/>
      <c r="C8" s="8"/>
      <c r="D8" s="8"/>
      <c r="E8" s="8"/>
      <c r="F8" s="8"/>
      <c r="G8" s="8"/>
      <c r="H8" s="8"/>
      <c r="I8" s="8"/>
      <c r="K8" s="8"/>
      <c r="L8" s="8"/>
      <c r="M8" s="8"/>
      <c r="N8" s="8"/>
      <c r="O8" s="8"/>
      <c r="P8" s="12"/>
      <c r="Q8" s="13"/>
      <c r="R8" s="12"/>
      <c r="S8" s="13"/>
    </row>
    <row r="9" spans="1:20" s="11" customFormat="1">
      <c r="B9" s="8" t="s">
        <v>1081</v>
      </c>
      <c r="C9" s="8" t="s">
        <v>1082</v>
      </c>
      <c r="D9" s="8"/>
      <c r="E9" s="8"/>
      <c r="F9" s="8"/>
      <c r="G9" s="8"/>
      <c r="H9" s="8"/>
      <c r="I9" s="8"/>
      <c r="K9" s="8"/>
      <c r="L9" s="8"/>
      <c r="M9" s="8"/>
      <c r="N9" s="8"/>
      <c r="O9" s="8"/>
      <c r="P9" s="12"/>
      <c r="Q9" s="13"/>
      <c r="R9" s="12"/>
      <c r="S9" s="13"/>
    </row>
    <row r="10" spans="1:20" s="11" customFormat="1">
      <c r="B10" s="8"/>
      <c r="C10" s="8" t="s">
        <v>749</v>
      </c>
      <c r="D10" s="8"/>
      <c r="E10" s="8"/>
      <c r="F10" s="8"/>
      <c r="G10" s="8"/>
      <c r="H10" s="8"/>
      <c r="I10" s="8"/>
      <c r="K10" s="8"/>
      <c r="L10" s="8"/>
      <c r="M10" s="8"/>
      <c r="N10" s="8"/>
      <c r="O10" s="8"/>
      <c r="P10" s="12"/>
      <c r="Q10" s="13"/>
      <c r="R10" s="12"/>
      <c r="S10" s="13"/>
    </row>
    <row r="11" spans="1:20" s="11" customFormat="1">
      <c r="B11" s="8"/>
      <c r="C11" s="8"/>
      <c r="D11" s="8"/>
      <c r="E11" s="8"/>
      <c r="F11" s="8"/>
      <c r="G11" s="8"/>
      <c r="H11" s="8"/>
      <c r="I11" s="8"/>
      <c r="K11" s="8"/>
      <c r="L11" s="8"/>
      <c r="M11" s="8"/>
      <c r="N11" s="8"/>
      <c r="O11" s="8"/>
      <c r="P11" s="12"/>
      <c r="Q11" s="13"/>
      <c r="R11" s="12"/>
      <c r="S11" s="13"/>
    </row>
    <row r="12" spans="1:20" s="11" customFormat="1">
      <c r="B12" s="8" t="s">
        <v>1083</v>
      </c>
      <c r="C12" s="208" t="s">
        <v>591</v>
      </c>
      <c r="D12" s="8"/>
      <c r="E12" s="14"/>
      <c r="F12" s="8"/>
      <c r="G12" s="8"/>
      <c r="H12" s="8"/>
      <c r="I12" s="8"/>
      <c r="K12" s="8"/>
      <c r="L12" s="8"/>
      <c r="M12" s="8"/>
      <c r="N12" s="8"/>
      <c r="O12" s="8"/>
      <c r="P12" s="12"/>
      <c r="Q12" s="13"/>
      <c r="R12" s="12"/>
      <c r="S12" s="13"/>
    </row>
    <row r="13" spans="1:20" s="11" customFormat="1">
      <c r="B13" s="8"/>
      <c r="C13" s="208" t="s">
        <v>1084</v>
      </c>
      <c r="D13" s="8"/>
      <c r="E13" s="14"/>
      <c r="F13" s="8"/>
      <c r="G13" s="8"/>
      <c r="H13" s="8"/>
      <c r="I13" s="8"/>
      <c r="K13" s="8"/>
      <c r="L13" s="8"/>
      <c r="M13" s="8"/>
      <c r="N13" s="8"/>
      <c r="O13" s="8"/>
      <c r="P13" s="12"/>
      <c r="Q13" s="13"/>
      <c r="R13" s="12"/>
      <c r="S13" s="13"/>
    </row>
    <row r="14" spans="1:20" s="11" customFormat="1">
      <c r="B14" s="8" t="s">
        <v>1085</v>
      </c>
      <c r="C14" s="208" t="s">
        <v>1886</v>
      </c>
      <c r="D14" s="8"/>
      <c r="E14" s="8"/>
      <c r="F14" s="8"/>
      <c r="G14" s="8"/>
      <c r="H14" s="8"/>
      <c r="I14" s="8"/>
      <c r="K14" s="8"/>
      <c r="L14" s="8"/>
      <c r="M14" s="8"/>
      <c r="N14" s="8"/>
      <c r="O14" s="8"/>
      <c r="P14" s="12"/>
      <c r="Q14" s="13"/>
      <c r="R14" s="12"/>
      <c r="S14" s="13"/>
    </row>
    <row r="15" spans="1:20" s="11" customFormat="1">
      <c r="B15" s="8"/>
      <c r="C15" s="208" t="s">
        <v>750</v>
      </c>
      <c r="D15" s="8"/>
      <c r="E15" s="8"/>
      <c r="F15" s="8"/>
      <c r="G15" s="8"/>
      <c r="H15" s="8"/>
      <c r="I15" s="8"/>
      <c r="K15" s="8"/>
      <c r="L15" s="8"/>
      <c r="M15" s="8"/>
      <c r="N15" s="8"/>
      <c r="O15" s="8"/>
      <c r="P15" s="12"/>
      <c r="Q15" s="13"/>
      <c r="R15" s="12"/>
      <c r="S15" s="13"/>
    </row>
    <row r="16" spans="1:20" s="11" customFormat="1">
      <c r="B16" s="8"/>
      <c r="C16" s="209" t="s">
        <v>1887</v>
      </c>
      <c r="D16" s="8"/>
      <c r="E16" s="8"/>
      <c r="F16" s="8"/>
      <c r="G16" s="8"/>
      <c r="H16" s="8"/>
      <c r="I16" s="8"/>
      <c r="K16" s="8"/>
      <c r="L16" s="8"/>
      <c r="M16" s="8"/>
      <c r="N16" s="8"/>
      <c r="O16" s="8"/>
      <c r="P16" s="12"/>
      <c r="Q16" s="13"/>
      <c r="R16" s="12"/>
      <c r="S16" s="13"/>
    </row>
    <row r="17" spans="2:19" s="11" customFormat="1">
      <c r="B17" s="8"/>
      <c r="C17" s="209" t="s">
        <v>1888</v>
      </c>
      <c r="D17" s="8"/>
      <c r="E17" s="8"/>
      <c r="F17" s="8"/>
      <c r="G17" s="8"/>
      <c r="H17" s="8"/>
      <c r="I17" s="8"/>
      <c r="K17" s="8"/>
      <c r="L17" s="8"/>
      <c r="M17" s="8"/>
      <c r="N17" s="8"/>
      <c r="O17" s="8"/>
      <c r="P17" s="12"/>
      <c r="Q17" s="13"/>
      <c r="R17" s="12"/>
      <c r="S17" s="13"/>
    </row>
    <row r="18" spans="2:19" s="11" customFormat="1">
      <c r="B18" s="8"/>
      <c r="C18" s="209" t="s">
        <v>1889</v>
      </c>
      <c r="D18" s="8"/>
      <c r="E18" s="8"/>
      <c r="F18" s="8"/>
      <c r="G18" s="8"/>
      <c r="H18" s="8"/>
      <c r="I18" s="8"/>
      <c r="K18" s="8"/>
      <c r="L18" s="8"/>
      <c r="M18" s="8"/>
      <c r="N18" s="8"/>
      <c r="O18" s="8"/>
      <c r="P18" s="12"/>
      <c r="Q18" s="13"/>
      <c r="R18" s="12"/>
      <c r="S18" s="13"/>
    </row>
    <row r="19" spans="2:19" s="11" customFormat="1">
      <c r="B19" s="8"/>
      <c r="C19" s="8"/>
      <c r="D19" s="8"/>
      <c r="E19" s="8"/>
      <c r="F19" s="8"/>
      <c r="G19" s="8"/>
      <c r="H19" s="8"/>
      <c r="I19" s="8"/>
      <c r="K19" s="8"/>
      <c r="L19" s="8"/>
      <c r="M19" s="8"/>
      <c r="N19" s="8"/>
      <c r="O19" s="8"/>
      <c r="P19" s="12"/>
      <c r="Q19" s="13"/>
      <c r="R19" s="12"/>
      <c r="S19" s="13"/>
    </row>
    <row r="20" spans="2:19" s="11" customFormat="1">
      <c r="B20" s="8"/>
      <c r="C20" s="8"/>
      <c r="D20" s="8"/>
      <c r="E20" s="8"/>
      <c r="F20" s="8"/>
      <c r="G20" s="8"/>
      <c r="H20" s="8"/>
      <c r="I20" s="8"/>
      <c r="K20" s="8"/>
      <c r="L20" s="8"/>
      <c r="M20" s="8"/>
      <c r="N20" s="8"/>
      <c r="O20" s="8"/>
      <c r="P20" s="12"/>
      <c r="Q20" s="13"/>
      <c r="R20" s="12"/>
      <c r="S20" s="13"/>
    </row>
    <row r="21" spans="2:19" s="11" customFormat="1">
      <c r="B21" s="8"/>
      <c r="C21" s="8"/>
      <c r="D21" s="8"/>
      <c r="E21" s="8"/>
      <c r="F21" s="8"/>
      <c r="G21" s="8"/>
      <c r="H21" s="8"/>
      <c r="I21" s="8"/>
      <c r="K21" s="8"/>
      <c r="L21" s="8"/>
      <c r="M21" s="8"/>
      <c r="N21" s="8"/>
      <c r="O21" s="8"/>
      <c r="P21" s="12"/>
      <c r="Q21" s="13"/>
      <c r="R21" s="12"/>
      <c r="S21" s="13"/>
    </row>
    <row r="22" spans="2:19" s="11" customFormat="1">
      <c r="B22" s="8"/>
      <c r="C22" s="8"/>
      <c r="D22" s="8"/>
      <c r="E22" s="8"/>
      <c r="F22" s="8"/>
      <c r="G22" s="8"/>
      <c r="H22" s="8"/>
      <c r="I22" s="8"/>
      <c r="K22" s="8"/>
      <c r="L22" s="8"/>
      <c r="M22" s="8"/>
      <c r="N22" s="8"/>
      <c r="O22" s="8"/>
      <c r="P22" s="12"/>
      <c r="Q22" s="13"/>
      <c r="R22" s="12"/>
      <c r="S22" s="13"/>
    </row>
    <row r="23" spans="2:19" s="11" customFormat="1">
      <c r="B23" s="8"/>
      <c r="C23" s="8"/>
      <c r="D23" s="8"/>
      <c r="E23" s="8"/>
      <c r="F23" s="8"/>
      <c r="G23" s="8"/>
      <c r="H23" s="8"/>
      <c r="I23" s="8"/>
      <c r="K23" s="8"/>
      <c r="L23" s="8"/>
      <c r="M23" s="8"/>
      <c r="N23" s="8"/>
      <c r="O23" s="8"/>
      <c r="P23" s="12"/>
      <c r="Q23" s="13"/>
      <c r="R23" s="12"/>
      <c r="S23" s="13"/>
    </row>
    <row r="24" spans="2:19" s="11" customFormat="1">
      <c r="B24" s="8"/>
      <c r="C24" s="8"/>
      <c r="D24" s="8"/>
      <c r="E24" s="8"/>
      <c r="F24" s="8"/>
      <c r="G24" s="8"/>
      <c r="H24" s="8"/>
      <c r="I24" s="8"/>
      <c r="K24" s="8"/>
      <c r="L24" s="8"/>
      <c r="M24" s="8"/>
      <c r="N24" s="8"/>
      <c r="O24" s="8"/>
      <c r="P24" s="12"/>
      <c r="Q24" s="13"/>
      <c r="R24" s="12"/>
      <c r="S24" s="13"/>
    </row>
    <row r="25" spans="2:19" s="11" customFormat="1">
      <c r="B25" s="8"/>
      <c r="C25" s="8"/>
      <c r="D25" s="8"/>
      <c r="E25" s="8"/>
      <c r="F25" s="8"/>
      <c r="G25" s="8"/>
      <c r="H25" s="8"/>
      <c r="I25" s="8"/>
      <c r="K25" s="8"/>
      <c r="L25" s="8"/>
      <c r="M25" s="8"/>
      <c r="N25" s="8"/>
      <c r="O25" s="8"/>
      <c r="P25" s="12"/>
      <c r="Q25" s="13"/>
      <c r="R25" s="12"/>
      <c r="S25" s="13"/>
    </row>
    <row r="26" spans="2:19" s="11" customFormat="1">
      <c r="B26" s="8"/>
      <c r="C26" s="8"/>
      <c r="D26" s="8"/>
      <c r="E26" s="8"/>
      <c r="F26" s="8"/>
      <c r="G26" s="8"/>
      <c r="H26" s="8"/>
      <c r="I26" s="8"/>
      <c r="K26" s="8"/>
      <c r="L26" s="8"/>
      <c r="M26" s="8"/>
      <c r="N26" s="8"/>
      <c r="O26" s="8"/>
      <c r="P26" s="12"/>
      <c r="Q26" s="13"/>
      <c r="R26" s="12"/>
      <c r="S26" s="13"/>
    </row>
  </sheetData>
  <sheetProtection password="CDBE" sheet="1" objects="1" scenarios="1" insertHyperlinks="0"/>
  <mergeCells count="1">
    <mergeCell ref="B1:O1"/>
  </mergeCells>
  <phoneticPr fontId="33" type="noConversion"/>
  <hyperlinks>
    <hyperlink ref="C13" r:id="rId1"/>
    <hyperlink ref="C14" r:id="rId2"/>
    <hyperlink ref="C15" r:id="rId3"/>
    <hyperlink ref="C12" r:id="rId4"/>
    <hyperlink ref="C16" r:id="rId5" display="www obce Chválenice"/>
    <hyperlink ref="C17" r:id="rId6" display="www.sdh-zelcany.webnode.cz"/>
    <hyperlink ref="C18" r:id="rId7" display="https://cs-cz.facebook.com/sdhzelcany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60" verticalDpi="360" r:id="rId8"/>
  <headerFooter alignWithMargins="0"/>
  <ignoredErrors>
    <ignoredError sqref="C9:C10" numberStoredAsText="1"/>
  </ignoredErrors>
  <drawing r:id="rId9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9"/>
  <dimension ref="B1:Q1632"/>
  <sheetViews>
    <sheetView showGridLines="0" zoomScaleNormal="100" workbookViewId="0"/>
  </sheetViews>
  <sheetFormatPr defaultColWidth="9.109375" defaultRowHeight="13.2"/>
  <cols>
    <col min="1" max="1" width="1.6640625" style="1" customWidth="1"/>
    <col min="2" max="2" width="4.6640625" style="19" customWidth="1"/>
    <col min="3" max="3" width="9.109375" style="26"/>
    <col min="4" max="4" width="2.6640625" style="26" customWidth="1"/>
    <col min="5" max="5" width="9.109375" style="26"/>
    <col min="6" max="6" width="2.6640625" style="26" customWidth="1"/>
    <col min="7" max="7" width="9.109375" style="26"/>
    <col min="8" max="8" width="2.6640625" style="26" customWidth="1"/>
    <col min="9" max="9" width="9.109375" style="26"/>
    <col min="10" max="10" width="2.6640625" style="26" customWidth="1"/>
    <col min="11" max="11" width="9.109375" style="26"/>
    <col min="12" max="12" width="2.6640625" style="26" customWidth="1"/>
    <col min="13" max="13" width="9.109375" style="26"/>
    <col min="14" max="14" width="2.6640625" style="26" customWidth="1"/>
    <col min="15" max="15" width="9.109375" style="26"/>
    <col min="16" max="16" width="2.6640625" style="26" customWidth="1"/>
    <col min="17" max="17" width="9.109375" style="26"/>
    <col min="18" max="18" width="1.6640625" style="1" customWidth="1"/>
    <col min="19" max="16384" width="9.109375" style="1"/>
  </cols>
  <sheetData>
    <row r="1" spans="2:17" s="48" customFormat="1" ht="24.6">
      <c r="B1" s="92"/>
      <c r="C1" s="222" t="s">
        <v>1198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 t="s">
        <v>1199</v>
      </c>
      <c r="P1" s="223"/>
      <c r="Q1" s="89">
        <v>1</v>
      </c>
    </row>
    <row r="2" spans="2:17" ht="6.9" customHeight="1"/>
    <row r="3" spans="2:17">
      <c r="B3" s="224" t="s">
        <v>1055</v>
      </c>
      <c r="C3" s="225" t="s">
        <v>1622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2:17">
      <c r="B4" s="224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</row>
    <row r="5" spans="2:17">
      <c r="B5" s="224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</row>
    <row r="6" spans="2:17" ht="6.9" customHeight="1"/>
    <row r="7" spans="2:17">
      <c r="B7" s="227" t="s">
        <v>428</v>
      </c>
      <c r="C7" s="226" t="s">
        <v>859</v>
      </c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</row>
    <row r="8" spans="2:17">
      <c r="B8" s="227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</row>
    <row r="9" spans="2:17">
      <c r="B9" s="227"/>
      <c r="C9" s="226" t="s">
        <v>860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</row>
    <row r="10" spans="2:17">
      <c r="B10" s="227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</row>
    <row r="11" spans="2:17">
      <c r="B11" s="227"/>
      <c r="C11" s="226" t="s">
        <v>861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</row>
    <row r="12" spans="2:17">
      <c r="B12" s="227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2:17" ht="9.9" customHeight="1"/>
    <row r="14" spans="2:17">
      <c r="B14" s="224" t="s">
        <v>1056</v>
      </c>
      <c r="C14" s="225" t="s">
        <v>1591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</row>
    <row r="15" spans="2:17">
      <c r="B15" s="224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</row>
    <row r="16" spans="2:17">
      <c r="B16" s="224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</row>
    <row r="17" spans="2:17" ht="6.9" customHeight="1"/>
    <row r="18" spans="2:17" ht="12.75" customHeight="1">
      <c r="B18" s="227" t="s">
        <v>428</v>
      </c>
      <c r="C18" s="226" t="s">
        <v>862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2:17">
      <c r="B19" s="227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</row>
    <row r="20" spans="2:17">
      <c r="B20" s="227"/>
      <c r="C20" s="226" t="s">
        <v>863</v>
      </c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</row>
    <row r="21" spans="2:17">
      <c r="B21" s="227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</row>
    <row r="22" spans="2:17">
      <c r="B22" s="227"/>
      <c r="C22" s="226" t="s">
        <v>864</v>
      </c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</row>
    <row r="23" spans="2:17">
      <c r="B23" s="227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2:17" ht="9.9" customHeight="1"/>
    <row r="25" spans="2:17">
      <c r="B25" s="224" t="s">
        <v>1057</v>
      </c>
      <c r="C25" s="225" t="s">
        <v>1613</v>
      </c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</row>
    <row r="26" spans="2:17">
      <c r="B26" s="224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</row>
    <row r="27" spans="2:17">
      <c r="B27" s="224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</row>
    <row r="28" spans="2:17" ht="6.9" customHeight="1"/>
    <row r="29" spans="2:17" ht="12.75" customHeight="1">
      <c r="B29" s="227" t="s">
        <v>428</v>
      </c>
      <c r="C29" s="226" t="s">
        <v>865</v>
      </c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</row>
    <row r="30" spans="2:17">
      <c r="B30" s="227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</row>
    <row r="31" spans="2:17">
      <c r="B31" s="227"/>
      <c r="C31" s="226" t="s">
        <v>866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</row>
    <row r="32" spans="2:17">
      <c r="B32" s="227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</row>
    <row r="33" spans="2:17">
      <c r="B33" s="227"/>
      <c r="C33" s="226" t="s">
        <v>867</v>
      </c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</row>
    <row r="34" spans="2:17">
      <c r="B34" s="227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</row>
    <row r="35" spans="2:17" ht="9.9" customHeight="1"/>
    <row r="36" spans="2:17">
      <c r="B36" s="224" t="s">
        <v>1058</v>
      </c>
      <c r="C36" s="225" t="s">
        <v>986</v>
      </c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</row>
    <row r="37" spans="2:17">
      <c r="B37" s="224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</row>
    <row r="38" spans="2:17">
      <c r="B38" s="224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</row>
    <row r="39" spans="2:17" ht="6.9" customHeight="1"/>
    <row r="40" spans="2:17" ht="12.75" customHeight="1">
      <c r="B40" s="227" t="s">
        <v>428</v>
      </c>
      <c r="C40" s="226" t="s">
        <v>354</v>
      </c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</row>
    <row r="41" spans="2:17">
      <c r="B41" s="227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</row>
    <row r="42" spans="2:17">
      <c r="B42" s="227"/>
      <c r="C42" s="226" t="s">
        <v>1892</v>
      </c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</row>
    <row r="43" spans="2:17">
      <c r="B43" s="227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</row>
    <row r="44" spans="2:17">
      <c r="B44" s="227"/>
      <c r="C44" s="226" t="s">
        <v>355</v>
      </c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</row>
    <row r="45" spans="2:17">
      <c r="B45" s="227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</row>
    <row r="46" spans="2:17" ht="9.9" customHeight="1"/>
    <row r="47" spans="2:17">
      <c r="B47" s="224" t="s">
        <v>1059</v>
      </c>
      <c r="C47" s="225" t="s">
        <v>1120</v>
      </c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</row>
    <row r="48" spans="2:17">
      <c r="B48" s="224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</row>
    <row r="49" spans="2:17">
      <c r="B49" s="224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</row>
    <row r="50" spans="2:17" ht="6.9" customHeight="1"/>
    <row r="51" spans="2:17">
      <c r="B51" s="227" t="s">
        <v>428</v>
      </c>
      <c r="C51" s="226" t="s">
        <v>868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</row>
    <row r="52" spans="2:17">
      <c r="B52" s="227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</row>
    <row r="53" spans="2:17">
      <c r="B53" s="227"/>
      <c r="C53" s="226" t="s">
        <v>869</v>
      </c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</row>
    <row r="54" spans="2:17">
      <c r="B54" s="227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</row>
    <row r="55" spans="2:17">
      <c r="B55" s="227"/>
      <c r="C55" s="226" t="s">
        <v>1737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</row>
    <row r="56" spans="2:17">
      <c r="B56" s="227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</row>
    <row r="57" spans="2:17" ht="9.9" customHeight="1"/>
    <row r="58" spans="2:17">
      <c r="B58" s="224" t="s">
        <v>1060</v>
      </c>
      <c r="C58" s="225" t="s">
        <v>1878</v>
      </c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</row>
    <row r="59" spans="2:17">
      <c r="B59" s="224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</row>
    <row r="60" spans="2:17">
      <c r="B60" s="224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</row>
    <row r="61" spans="2:17" ht="6.9" customHeight="1"/>
    <row r="62" spans="2:17">
      <c r="B62" s="227" t="s">
        <v>428</v>
      </c>
      <c r="C62" s="226" t="s">
        <v>1893</v>
      </c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</row>
    <row r="63" spans="2:17">
      <c r="B63" s="227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</row>
    <row r="64" spans="2:17">
      <c r="B64" s="227"/>
      <c r="C64" s="226" t="s">
        <v>870</v>
      </c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2:17"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</row>
    <row r="66" spans="2:17">
      <c r="B66" s="227"/>
      <c r="C66" s="226" t="s">
        <v>871</v>
      </c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</row>
    <row r="67" spans="2:17">
      <c r="B67" s="227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</row>
    <row r="68" spans="2:17" ht="9.9" customHeight="1"/>
    <row r="69" spans="2:17" ht="24.6">
      <c r="B69" s="47"/>
      <c r="C69" s="222" t="s">
        <v>1198</v>
      </c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3" t="s">
        <v>1199</v>
      </c>
      <c r="P69" s="223"/>
      <c r="Q69" s="89">
        <v>1</v>
      </c>
    </row>
    <row r="70" spans="2:17" ht="6.9" customHeight="1"/>
    <row r="71" spans="2:17">
      <c r="B71" s="224" t="s">
        <v>1061</v>
      </c>
      <c r="C71" s="225" t="s">
        <v>1122</v>
      </c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</row>
    <row r="72" spans="2:17">
      <c r="B72" s="224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</row>
    <row r="73" spans="2:17">
      <c r="B73" s="224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</row>
    <row r="74" spans="2:17" ht="6.9" customHeight="1"/>
    <row r="75" spans="2:17">
      <c r="B75" s="227" t="s">
        <v>428</v>
      </c>
      <c r="C75" s="226" t="s">
        <v>202</v>
      </c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</row>
    <row r="76" spans="2:17">
      <c r="B76" s="227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</row>
    <row r="77" spans="2:17">
      <c r="B77" s="227"/>
      <c r="C77" s="226" t="s">
        <v>1894</v>
      </c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</row>
    <row r="78" spans="2:17">
      <c r="B78" s="227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</row>
    <row r="79" spans="2:17">
      <c r="B79" s="227"/>
      <c r="C79" s="226" t="s">
        <v>204</v>
      </c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</row>
    <row r="80" spans="2:17">
      <c r="B80" s="227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</row>
    <row r="81" spans="2:17" ht="9.9" customHeight="1"/>
    <row r="82" spans="2:17">
      <c r="B82" s="224" t="s">
        <v>1062</v>
      </c>
      <c r="C82" s="225" t="s">
        <v>477</v>
      </c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</row>
    <row r="83" spans="2:17">
      <c r="B83" s="224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</row>
    <row r="84" spans="2:17">
      <c r="B84" s="224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</row>
    <row r="85" spans="2:17" ht="6.9" customHeight="1"/>
    <row r="86" spans="2:17">
      <c r="B86" s="227" t="s">
        <v>428</v>
      </c>
      <c r="C86" s="226" t="s">
        <v>872</v>
      </c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</row>
    <row r="87" spans="2:17">
      <c r="B87" s="227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</row>
    <row r="88" spans="2:17">
      <c r="B88" s="227"/>
      <c r="C88" s="226" t="s">
        <v>873</v>
      </c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</row>
    <row r="89" spans="2:17">
      <c r="B89" s="227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</row>
    <row r="90" spans="2:17">
      <c r="B90" s="227"/>
      <c r="C90" s="226" t="s">
        <v>874</v>
      </c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</row>
    <row r="91" spans="2:17">
      <c r="B91" s="227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</row>
    <row r="92" spans="2:17" ht="9.9" customHeight="1"/>
    <row r="93" spans="2:17">
      <c r="B93" s="224" t="s">
        <v>1063</v>
      </c>
      <c r="C93" s="225" t="s">
        <v>1592</v>
      </c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</row>
    <row r="94" spans="2:17">
      <c r="B94" s="224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</row>
    <row r="95" spans="2:17">
      <c r="B95" s="224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</row>
    <row r="96" spans="2:17" ht="6.9" customHeight="1"/>
    <row r="97" spans="2:17">
      <c r="B97" s="227" t="s">
        <v>428</v>
      </c>
      <c r="C97" s="226" t="s">
        <v>854</v>
      </c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</row>
    <row r="98" spans="2:17">
      <c r="B98" s="227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</row>
    <row r="99" spans="2:17">
      <c r="B99" s="227"/>
      <c r="C99" s="226" t="s">
        <v>855</v>
      </c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</row>
    <row r="100" spans="2:17">
      <c r="B100" s="227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</row>
    <row r="101" spans="2:17">
      <c r="B101" s="227"/>
      <c r="C101" s="226" t="s">
        <v>856</v>
      </c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</row>
    <row r="102" spans="2:17">
      <c r="B102" s="227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</row>
    <row r="103" spans="2:17" ht="9.9" customHeight="1"/>
    <row r="104" spans="2:17">
      <c r="B104" s="224" t="s">
        <v>1064</v>
      </c>
      <c r="C104" s="225" t="s">
        <v>1880</v>
      </c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</row>
    <row r="105" spans="2:17">
      <c r="B105" s="224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</row>
    <row r="106" spans="2:17">
      <c r="B106" s="224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</row>
    <row r="107" spans="2:17" ht="6.9" customHeight="1"/>
    <row r="108" spans="2:17">
      <c r="B108" s="227" t="s">
        <v>428</v>
      </c>
      <c r="C108" s="226" t="s">
        <v>875</v>
      </c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</row>
    <row r="109" spans="2:17">
      <c r="B109" s="227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</row>
    <row r="110" spans="2:17">
      <c r="B110" s="227"/>
      <c r="C110" s="226" t="s">
        <v>876</v>
      </c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</row>
    <row r="111" spans="2:17">
      <c r="B111" s="227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</row>
    <row r="112" spans="2:17">
      <c r="B112" s="227"/>
      <c r="C112" s="226" t="s">
        <v>877</v>
      </c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</row>
    <row r="113" spans="2:17">
      <c r="B113" s="227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</row>
    <row r="114" spans="2:17" ht="9.9" customHeight="1"/>
    <row r="115" spans="2:17">
      <c r="B115" s="224" t="s">
        <v>1067</v>
      </c>
      <c r="C115" s="225" t="s">
        <v>1343</v>
      </c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</row>
    <row r="116" spans="2:17">
      <c r="B116" s="224"/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</row>
    <row r="117" spans="2:17">
      <c r="B117" s="224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</row>
    <row r="118" spans="2:17" ht="6.9" customHeight="1"/>
    <row r="119" spans="2:17">
      <c r="B119" s="227" t="s">
        <v>429</v>
      </c>
      <c r="C119" s="226" t="s">
        <v>878</v>
      </c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</row>
    <row r="120" spans="2:17">
      <c r="B120" s="227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</row>
    <row r="121" spans="2:17">
      <c r="B121" s="227"/>
      <c r="C121" s="226" t="s">
        <v>879</v>
      </c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</row>
    <row r="122" spans="2:17">
      <c r="B122" s="227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</row>
    <row r="123" spans="2:17">
      <c r="B123" s="227"/>
      <c r="C123" s="226" t="s">
        <v>880</v>
      </c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</row>
    <row r="124" spans="2:17">
      <c r="B124" s="227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</row>
    <row r="125" spans="2:17" ht="9.9" customHeight="1"/>
    <row r="126" spans="2:17">
      <c r="B126" s="224" t="s">
        <v>1068</v>
      </c>
      <c r="C126" s="225" t="s">
        <v>1347</v>
      </c>
      <c r="D126" s="225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</row>
    <row r="127" spans="2:17">
      <c r="B127" s="224"/>
      <c r="C127" s="225"/>
      <c r="D127" s="225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</row>
    <row r="128" spans="2:17">
      <c r="B128" s="224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</row>
    <row r="129" spans="2:17" ht="6.9" customHeight="1"/>
    <row r="130" spans="2:17">
      <c r="B130" s="227" t="s">
        <v>429</v>
      </c>
      <c r="C130" s="226" t="s">
        <v>365</v>
      </c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</row>
    <row r="131" spans="2:17">
      <c r="B131" s="227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</row>
    <row r="132" spans="2:17">
      <c r="B132" s="227"/>
      <c r="C132" s="226" t="s">
        <v>366</v>
      </c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</row>
    <row r="133" spans="2:17">
      <c r="B133" s="227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</row>
    <row r="134" spans="2:17">
      <c r="B134" s="227"/>
      <c r="C134" s="226" t="s">
        <v>367</v>
      </c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</row>
    <row r="135" spans="2:17">
      <c r="B135" s="227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</row>
    <row r="136" spans="2:17" ht="9.9" customHeight="1"/>
    <row r="137" spans="2:17" ht="24.6">
      <c r="B137" s="47"/>
      <c r="C137" s="222" t="s">
        <v>1198</v>
      </c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3" t="s">
        <v>1199</v>
      </c>
      <c r="P137" s="223"/>
      <c r="Q137" s="89">
        <v>1</v>
      </c>
    </row>
    <row r="138" spans="2:17" ht="6.9" customHeight="1"/>
    <row r="139" spans="2:17">
      <c r="B139" s="224" t="s">
        <v>1069</v>
      </c>
      <c r="C139" s="225" t="s">
        <v>590</v>
      </c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</row>
    <row r="140" spans="2:17">
      <c r="B140" s="224"/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</row>
    <row r="141" spans="2:17">
      <c r="B141" s="224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</row>
    <row r="142" spans="2:17" ht="6.9" customHeight="1">
      <c r="B142" s="111"/>
    </row>
    <row r="143" spans="2:17">
      <c r="B143" s="227" t="s">
        <v>429</v>
      </c>
      <c r="C143" s="226" t="s">
        <v>368</v>
      </c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</row>
    <row r="144" spans="2:17">
      <c r="B144" s="227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</row>
    <row r="145" spans="2:17">
      <c r="B145" s="227"/>
      <c r="C145" s="226" t="s">
        <v>369</v>
      </c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</row>
    <row r="146" spans="2:17">
      <c r="B146" s="227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7">
      <c r="B147" s="227"/>
      <c r="C147" s="226" t="s">
        <v>370</v>
      </c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</row>
    <row r="148" spans="2:17">
      <c r="B148" s="227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</row>
    <row r="149" spans="2:17" ht="9.9" customHeight="1"/>
    <row r="150" spans="2:17">
      <c r="B150" s="224" t="s">
        <v>1070</v>
      </c>
      <c r="C150" s="225" t="s">
        <v>788</v>
      </c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</row>
    <row r="151" spans="2:17">
      <c r="B151" s="224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</row>
    <row r="152" spans="2:17">
      <c r="B152" s="224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</row>
    <row r="153" spans="2:17" ht="6.9" customHeight="1"/>
    <row r="154" spans="2:17">
      <c r="B154" s="227" t="s">
        <v>429</v>
      </c>
      <c r="C154" s="226" t="s">
        <v>371</v>
      </c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</row>
    <row r="155" spans="2:17">
      <c r="B155" s="227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</row>
    <row r="156" spans="2:17">
      <c r="B156" s="227"/>
      <c r="C156" s="226" t="s">
        <v>372</v>
      </c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</row>
    <row r="157" spans="2:17">
      <c r="B157" s="227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</row>
    <row r="158" spans="2:17">
      <c r="B158" s="227"/>
      <c r="C158" s="226" t="s">
        <v>1737</v>
      </c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</row>
    <row r="159" spans="2:17">
      <c r="B159" s="227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</row>
    <row r="160" spans="2:17" ht="9.9" customHeight="1"/>
    <row r="161" spans="2:17">
      <c r="B161" s="224" t="s">
        <v>1071</v>
      </c>
      <c r="C161" s="225" t="s">
        <v>589</v>
      </c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</row>
    <row r="162" spans="2:17">
      <c r="B162" s="224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</row>
    <row r="163" spans="2:17">
      <c r="B163" s="224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</row>
    <row r="164" spans="2:17" ht="6.9" customHeight="1"/>
    <row r="165" spans="2:17">
      <c r="B165" s="227" t="s">
        <v>429</v>
      </c>
      <c r="C165" s="226" t="s">
        <v>881</v>
      </c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</row>
    <row r="166" spans="2:17">
      <c r="B166" s="227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</row>
    <row r="167" spans="2:17">
      <c r="B167" s="227"/>
      <c r="C167" s="226" t="s">
        <v>882</v>
      </c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</row>
    <row r="168" spans="2:17">
      <c r="B168" s="227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</row>
    <row r="169" spans="2:17">
      <c r="B169" s="227"/>
      <c r="C169" s="226" t="s">
        <v>883</v>
      </c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</row>
    <row r="170" spans="2:17">
      <c r="B170" s="227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</row>
    <row r="171" spans="2:17" ht="9.9" customHeight="1"/>
    <row r="172" spans="2:17">
      <c r="B172" s="224" t="s">
        <v>1072</v>
      </c>
      <c r="C172" s="225" t="s">
        <v>792</v>
      </c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</row>
    <row r="173" spans="2:17">
      <c r="B173" s="224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</row>
    <row r="174" spans="2:17">
      <c r="B174" s="224"/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</row>
    <row r="175" spans="2:17" ht="6.9" customHeight="1"/>
    <row r="176" spans="2:17">
      <c r="B176" s="227" t="s">
        <v>429</v>
      </c>
      <c r="C176" s="226" t="s">
        <v>884</v>
      </c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</row>
    <row r="177" spans="2:17">
      <c r="B177" s="227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</row>
    <row r="178" spans="2:17">
      <c r="B178" s="227"/>
      <c r="C178" s="226" t="s">
        <v>885</v>
      </c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</row>
    <row r="179" spans="2:17">
      <c r="B179" s="227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</row>
    <row r="180" spans="2:17">
      <c r="B180" s="227"/>
      <c r="C180" s="226" t="s">
        <v>886</v>
      </c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</row>
    <row r="181" spans="2:17">
      <c r="B181" s="227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ht="9.9" customHeight="1"/>
    <row r="183" spans="2:17">
      <c r="B183" s="224" t="s">
        <v>1073</v>
      </c>
      <c r="C183" s="225" t="s">
        <v>796</v>
      </c>
      <c r="D183" s="225"/>
      <c r="E183" s="225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</row>
    <row r="184" spans="2:17">
      <c r="B184" s="224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</row>
    <row r="185" spans="2:17">
      <c r="B185" s="224"/>
      <c r="C185" s="225"/>
      <c r="D185" s="225"/>
      <c r="E185" s="225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</row>
    <row r="186" spans="2:17" ht="6.9" customHeight="1"/>
    <row r="187" spans="2:17">
      <c r="B187" s="227" t="s">
        <v>429</v>
      </c>
      <c r="C187" s="226" t="s">
        <v>887</v>
      </c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</row>
    <row r="188" spans="2:17">
      <c r="B188" s="227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</row>
    <row r="189" spans="2:17">
      <c r="B189" s="227"/>
      <c r="C189" s="226" t="s">
        <v>888</v>
      </c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</row>
    <row r="190" spans="2:17">
      <c r="B190" s="227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</row>
    <row r="191" spans="2:17">
      <c r="B191" s="227"/>
      <c r="C191" s="226" t="s">
        <v>889</v>
      </c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</row>
    <row r="192" spans="2:17">
      <c r="B192" s="227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</row>
    <row r="193" spans="2:17" ht="9.9" customHeight="1"/>
    <row r="194" spans="2:17">
      <c r="B194" s="224" t="s">
        <v>1074</v>
      </c>
      <c r="C194" s="225" t="s">
        <v>588</v>
      </c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</row>
    <row r="195" spans="2:17">
      <c r="B195" s="224"/>
      <c r="C195" s="225"/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</row>
    <row r="196" spans="2:17">
      <c r="B196" s="224"/>
      <c r="C196" s="225"/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</row>
    <row r="197" spans="2:17" ht="6.9" customHeight="1"/>
    <row r="198" spans="2:17">
      <c r="B198" s="227" t="s">
        <v>429</v>
      </c>
      <c r="C198" s="226" t="s">
        <v>890</v>
      </c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</row>
    <row r="199" spans="2:17">
      <c r="B199" s="227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</row>
    <row r="200" spans="2:17">
      <c r="B200" s="227"/>
      <c r="C200" s="226" t="s">
        <v>891</v>
      </c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</row>
    <row r="201" spans="2:17">
      <c r="B201" s="227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>
      <c r="B202" s="227"/>
      <c r="C202" s="226" t="s">
        <v>892</v>
      </c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>
      <c r="B203" s="227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</row>
    <row r="204" spans="2:17" ht="9.9" customHeight="1"/>
    <row r="205" spans="2:17" ht="24.6">
      <c r="B205" s="47"/>
      <c r="C205" s="222" t="s">
        <v>1198</v>
      </c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3" t="s">
        <v>1199</v>
      </c>
      <c r="P205" s="223"/>
      <c r="Q205" s="89">
        <v>1</v>
      </c>
    </row>
    <row r="206" spans="2:17" ht="6.9" customHeight="1"/>
    <row r="207" spans="2:17">
      <c r="B207" s="224" t="s">
        <v>1075</v>
      </c>
      <c r="C207" s="225" t="s">
        <v>795</v>
      </c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</row>
    <row r="208" spans="2:17">
      <c r="B208" s="224"/>
      <c r="C208" s="225"/>
      <c r="D208" s="225"/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</row>
    <row r="209" spans="2:17">
      <c r="B209" s="224"/>
      <c r="C209" s="225"/>
      <c r="D209" s="225"/>
      <c r="E209" s="225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</row>
    <row r="210" spans="2:17" ht="6.9" customHeight="1"/>
    <row r="211" spans="2:17">
      <c r="B211" s="227" t="s">
        <v>429</v>
      </c>
      <c r="C211" s="226" t="s">
        <v>893</v>
      </c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</row>
    <row r="212" spans="2:17">
      <c r="B212" s="227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</row>
    <row r="213" spans="2:17">
      <c r="B213" s="227"/>
      <c r="C213" s="226" t="s">
        <v>894</v>
      </c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>
      <c r="B214" s="227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>
      <c r="B215" s="227"/>
      <c r="C215" s="226" t="s">
        <v>895</v>
      </c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</row>
    <row r="216" spans="2:17">
      <c r="B216" s="227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</row>
    <row r="217" spans="2:17" ht="9.9" customHeight="1"/>
    <row r="218" spans="2:17">
      <c r="B218" s="224" t="s">
        <v>1076</v>
      </c>
      <c r="C218" s="225" t="s">
        <v>1346</v>
      </c>
      <c r="D218" s="225"/>
      <c r="E218" s="225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</row>
    <row r="219" spans="2:17">
      <c r="B219" s="224"/>
      <c r="C219" s="225"/>
      <c r="D219" s="225"/>
      <c r="E219" s="225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</row>
    <row r="220" spans="2:17">
      <c r="B220" s="224"/>
      <c r="C220" s="225"/>
      <c r="D220" s="225"/>
      <c r="E220" s="225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</row>
    <row r="221" spans="2:17" ht="6.9" customHeight="1"/>
    <row r="222" spans="2:17">
      <c r="B222" s="227" t="s">
        <v>429</v>
      </c>
      <c r="C222" s="226" t="s">
        <v>896</v>
      </c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</row>
    <row r="223" spans="2:17">
      <c r="B223" s="227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</row>
    <row r="224" spans="2:17">
      <c r="B224" s="227"/>
      <c r="C224" s="226" t="s">
        <v>897</v>
      </c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</row>
    <row r="225" spans="2:17">
      <c r="B225" s="227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</row>
    <row r="226" spans="2:17">
      <c r="B226" s="227"/>
      <c r="C226" s="226" t="s">
        <v>898</v>
      </c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</row>
    <row r="227" spans="2:17">
      <c r="B227" s="227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</row>
    <row r="228" spans="2:17" ht="9.9" customHeight="1"/>
    <row r="229" spans="2:17">
      <c r="B229" s="224"/>
      <c r="C229" s="225"/>
      <c r="D229" s="225"/>
      <c r="E229" s="225"/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</row>
    <row r="230" spans="2:17">
      <c r="B230" s="224"/>
      <c r="C230" s="225"/>
      <c r="D230" s="225"/>
      <c r="E230" s="225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</row>
    <row r="231" spans="2:17">
      <c r="B231" s="224"/>
      <c r="C231" s="225"/>
      <c r="D231" s="225"/>
      <c r="E231" s="225"/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</row>
    <row r="232" spans="2:17" ht="6.9" customHeight="1"/>
    <row r="233" spans="2:17">
      <c r="B233" s="227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</row>
    <row r="234" spans="2:17">
      <c r="B234" s="227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</row>
    <row r="235" spans="2:17">
      <c r="B235" s="227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</row>
    <row r="236" spans="2:17">
      <c r="B236" s="227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</row>
    <row r="237" spans="2:17">
      <c r="B237" s="227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</row>
    <row r="238" spans="2:17">
      <c r="B238" s="227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ht="9.9" customHeight="1"/>
    <row r="240" spans="2:17">
      <c r="B240" s="224"/>
      <c r="C240" s="225"/>
      <c r="D240" s="225"/>
      <c r="E240" s="225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</row>
    <row r="241" spans="2:17">
      <c r="B241" s="224"/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</row>
    <row r="242" spans="2:17">
      <c r="B242" s="224"/>
      <c r="C242" s="225"/>
      <c r="D242" s="225"/>
      <c r="E242" s="225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</row>
    <row r="243" spans="2:17" ht="6.9" customHeight="1"/>
    <row r="244" spans="2:17">
      <c r="B244" s="227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</row>
    <row r="245" spans="2:17">
      <c r="B245" s="227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</row>
    <row r="246" spans="2:17">
      <c r="B246" s="227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</row>
    <row r="247" spans="2:17">
      <c r="B247" s="227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</row>
    <row r="248" spans="2:17">
      <c r="B248" s="227"/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</row>
    <row r="249" spans="2:17">
      <c r="B249" s="227"/>
      <c r="C249" s="226"/>
      <c r="D249" s="226"/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</row>
    <row r="250" spans="2:17" ht="9.9" customHeight="1"/>
    <row r="251" spans="2:17">
      <c r="B251" s="224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</row>
    <row r="252" spans="2:17">
      <c r="B252" s="224"/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</row>
    <row r="253" spans="2:17">
      <c r="B253" s="224"/>
      <c r="C253" s="225"/>
      <c r="D253" s="225"/>
      <c r="E253" s="225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</row>
    <row r="254" spans="2:17" ht="6.9" customHeight="1"/>
    <row r="255" spans="2:17">
      <c r="B255" s="227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</row>
    <row r="256" spans="2:17">
      <c r="B256" s="227"/>
      <c r="C256" s="226"/>
      <c r="D256" s="226"/>
      <c r="E256" s="226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</row>
    <row r="257" spans="2:17">
      <c r="B257" s="227"/>
      <c r="C257" s="226"/>
      <c r="D257" s="226"/>
      <c r="E257" s="226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</row>
    <row r="258" spans="2:17">
      <c r="B258" s="227"/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</row>
    <row r="259" spans="2:17">
      <c r="B259" s="227"/>
      <c r="C259" s="226"/>
      <c r="D259" s="226"/>
      <c r="E259" s="226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</row>
    <row r="260" spans="2:17">
      <c r="B260" s="227"/>
      <c r="C260" s="226"/>
      <c r="D260" s="226"/>
      <c r="E260" s="226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</row>
    <row r="261" spans="2:17" ht="9.9" customHeight="1"/>
    <row r="262" spans="2:17">
      <c r="B262" s="224"/>
      <c r="C262" s="225"/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</row>
    <row r="263" spans="2:17">
      <c r="B263" s="224"/>
      <c r="C263" s="225"/>
      <c r="D263" s="225"/>
      <c r="E263" s="225"/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</row>
    <row r="264" spans="2:17">
      <c r="B264" s="224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</row>
    <row r="265" spans="2:17" ht="6.9" customHeight="1"/>
    <row r="266" spans="2:17">
      <c r="B266" s="227"/>
      <c r="C266" s="226"/>
      <c r="D266" s="226"/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</row>
    <row r="267" spans="2:17">
      <c r="B267" s="227"/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</row>
    <row r="268" spans="2:17">
      <c r="B268" s="227"/>
      <c r="C268" s="226"/>
      <c r="D268" s="226"/>
      <c r="E268" s="226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</row>
    <row r="269" spans="2:17">
      <c r="B269" s="227"/>
      <c r="C269" s="226"/>
      <c r="D269" s="226"/>
      <c r="E269" s="226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</row>
    <row r="270" spans="2:17">
      <c r="B270" s="227"/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</row>
    <row r="271" spans="2:17">
      <c r="B271" s="227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</row>
    <row r="272" spans="2:17" ht="9.9" customHeight="1"/>
    <row r="273" spans="2:17" ht="24.6">
      <c r="B273" s="47"/>
      <c r="C273" s="222"/>
      <c r="D273" s="222"/>
      <c r="E273" s="222"/>
      <c r="F273" s="222"/>
      <c r="G273" s="222"/>
      <c r="H273" s="222"/>
      <c r="I273" s="222"/>
      <c r="J273" s="222"/>
      <c r="K273" s="222"/>
      <c r="L273" s="222"/>
      <c r="M273" s="222"/>
      <c r="N273" s="222"/>
      <c r="O273" s="223"/>
      <c r="P273" s="223"/>
      <c r="Q273" s="89"/>
    </row>
    <row r="274" spans="2:17" ht="6.9" customHeight="1"/>
    <row r="275" spans="2:17">
      <c r="B275" s="224"/>
      <c r="C275" s="225"/>
      <c r="D275" s="225"/>
      <c r="E275" s="225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</row>
    <row r="276" spans="2:17">
      <c r="B276" s="224"/>
      <c r="C276" s="225"/>
      <c r="D276" s="225"/>
      <c r="E276" s="225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</row>
    <row r="277" spans="2:17">
      <c r="B277" s="224"/>
      <c r="C277" s="225"/>
      <c r="D277" s="225"/>
      <c r="E277" s="225"/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</row>
    <row r="278" spans="2:17" ht="6.9" customHeight="1"/>
    <row r="279" spans="2:17">
      <c r="B279" s="227"/>
      <c r="C279" s="226"/>
      <c r="D279" s="226"/>
      <c r="E279" s="226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</row>
    <row r="280" spans="2:17">
      <c r="B280" s="227"/>
      <c r="C280" s="226"/>
      <c r="D280" s="226"/>
      <c r="E280" s="226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</row>
    <row r="281" spans="2:17">
      <c r="B281" s="227"/>
      <c r="C281" s="226"/>
      <c r="D281" s="226"/>
      <c r="E281" s="226"/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</row>
    <row r="282" spans="2:17">
      <c r="B282" s="227"/>
      <c r="C282" s="226"/>
      <c r="D282" s="226"/>
      <c r="E282" s="226"/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</row>
    <row r="283" spans="2:17">
      <c r="B283" s="227"/>
      <c r="C283" s="226"/>
      <c r="D283" s="226"/>
      <c r="E283" s="226"/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</row>
    <row r="284" spans="2:17">
      <c r="B284" s="227"/>
      <c r="C284" s="226"/>
      <c r="D284" s="226"/>
      <c r="E284" s="226"/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</row>
    <row r="285" spans="2:17" ht="9.9" customHeight="1"/>
    <row r="286" spans="2:17">
      <c r="B286" s="224"/>
      <c r="C286" s="225"/>
      <c r="D286" s="225"/>
      <c r="E286" s="225"/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</row>
    <row r="287" spans="2:17">
      <c r="B287" s="224"/>
      <c r="C287" s="225"/>
      <c r="D287" s="225"/>
      <c r="E287" s="225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</row>
    <row r="288" spans="2:17">
      <c r="B288" s="224"/>
      <c r="C288" s="225"/>
      <c r="D288" s="225"/>
      <c r="E288" s="225"/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</row>
    <row r="289" spans="2:17" ht="6.9" customHeight="1"/>
    <row r="290" spans="2:17">
      <c r="B290" s="227"/>
      <c r="C290" s="226"/>
      <c r="D290" s="226"/>
      <c r="E290" s="226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</row>
    <row r="291" spans="2:17">
      <c r="B291" s="227"/>
      <c r="C291" s="226"/>
      <c r="D291" s="226"/>
      <c r="E291" s="226"/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  <c r="P291" s="226"/>
      <c r="Q291" s="226"/>
    </row>
    <row r="292" spans="2:17">
      <c r="B292" s="227"/>
      <c r="C292" s="226"/>
      <c r="D292" s="226"/>
      <c r="E292" s="226"/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</row>
    <row r="293" spans="2:17">
      <c r="B293" s="227"/>
      <c r="C293" s="226"/>
      <c r="D293" s="226"/>
      <c r="E293" s="226"/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  <c r="P293" s="226"/>
      <c r="Q293" s="226"/>
    </row>
    <row r="294" spans="2:17">
      <c r="B294" s="227"/>
      <c r="C294" s="226"/>
      <c r="D294" s="226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</row>
    <row r="295" spans="2:17">
      <c r="B295" s="227"/>
      <c r="C295" s="226"/>
      <c r="D295" s="226"/>
      <c r="E295" s="226"/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</row>
    <row r="296" spans="2:17" ht="9.9" customHeight="1"/>
    <row r="297" spans="2:17">
      <c r="B297" s="224"/>
      <c r="C297" s="225"/>
      <c r="D297" s="225"/>
      <c r="E297" s="225"/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</row>
    <row r="298" spans="2:17">
      <c r="B298" s="224"/>
      <c r="C298" s="225"/>
      <c r="D298" s="225"/>
      <c r="E298" s="225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</row>
    <row r="299" spans="2:17">
      <c r="B299" s="224"/>
      <c r="C299" s="225"/>
      <c r="D299" s="225"/>
      <c r="E299" s="225"/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</row>
    <row r="300" spans="2:17" ht="6.9" customHeight="1"/>
    <row r="301" spans="2:17">
      <c r="B301" s="227"/>
      <c r="C301" s="226"/>
      <c r="D301" s="226"/>
      <c r="E301" s="226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</row>
    <row r="302" spans="2:17">
      <c r="B302" s="227"/>
      <c r="C302" s="226"/>
      <c r="D302" s="226"/>
      <c r="E302" s="226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</row>
    <row r="303" spans="2:17">
      <c r="B303" s="227"/>
      <c r="C303" s="226"/>
      <c r="D303" s="226"/>
      <c r="E303" s="226"/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</row>
    <row r="304" spans="2:17">
      <c r="B304" s="227"/>
      <c r="C304" s="226"/>
      <c r="D304" s="226"/>
      <c r="E304" s="226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</row>
    <row r="305" spans="2:17">
      <c r="B305" s="227"/>
      <c r="C305" s="226"/>
      <c r="D305" s="226"/>
      <c r="E305" s="226"/>
      <c r="F305" s="226"/>
      <c r="G305" s="226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</row>
    <row r="306" spans="2:17">
      <c r="B306" s="227"/>
      <c r="C306" s="226"/>
      <c r="D306" s="226"/>
      <c r="E306" s="226"/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</row>
    <row r="307" spans="2:17" ht="9.9" customHeight="1"/>
    <row r="308" spans="2:17">
      <c r="B308" s="224"/>
      <c r="C308" s="225"/>
      <c r="D308" s="225"/>
      <c r="E308" s="225"/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</row>
    <row r="309" spans="2:17">
      <c r="B309" s="224"/>
      <c r="C309" s="225"/>
      <c r="D309" s="225"/>
      <c r="E309" s="225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</row>
    <row r="310" spans="2:17">
      <c r="B310" s="224"/>
      <c r="C310" s="225"/>
      <c r="D310" s="225"/>
      <c r="E310" s="225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</row>
    <row r="311" spans="2:17" ht="6.9" customHeight="1"/>
    <row r="312" spans="2:17">
      <c r="B312" s="227"/>
      <c r="C312" s="226"/>
      <c r="D312" s="226"/>
      <c r="E312" s="226"/>
      <c r="F312" s="226"/>
      <c r="G312" s="226"/>
      <c r="H312" s="226"/>
      <c r="I312" s="226"/>
      <c r="J312" s="226"/>
      <c r="K312" s="226"/>
      <c r="L312" s="226"/>
      <c r="M312" s="226"/>
      <c r="N312" s="226"/>
      <c r="O312" s="226"/>
      <c r="P312" s="226"/>
      <c r="Q312" s="226"/>
    </row>
    <row r="313" spans="2:17">
      <c r="B313" s="227"/>
      <c r="C313" s="226"/>
      <c r="D313" s="226"/>
      <c r="E313" s="226"/>
      <c r="F313" s="226"/>
      <c r="G313" s="226"/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</row>
    <row r="314" spans="2:17">
      <c r="B314" s="227"/>
      <c r="C314" s="226"/>
      <c r="D314" s="226"/>
      <c r="E314" s="226"/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</row>
    <row r="315" spans="2:17">
      <c r="B315" s="227"/>
      <c r="C315" s="226"/>
      <c r="D315" s="226"/>
      <c r="E315" s="226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</row>
    <row r="316" spans="2:17">
      <c r="B316" s="227"/>
      <c r="C316" s="226"/>
      <c r="D316" s="226"/>
      <c r="E316" s="226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</row>
    <row r="317" spans="2:17">
      <c r="B317" s="227"/>
      <c r="C317" s="226"/>
      <c r="D317" s="226"/>
      <c r="E317" s="226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</row>
    <row r="318" spans="2:17" ht="9.9" customHeight="1"/>
    <row r="319" spans="2:17">
      <c r="B319" s="224"/>
      <c r="C319" s="225"/>
      <c r="D319" s="225"/>
      <c r="E319" s="225"/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</row>
    <row r="320" spans="2:17">
      <c r="B320" s="224"/>
      <c r="C320" s="225"/>
      <c r="D320" s="225"/>
      <c r="E320" s="225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</row>
    <row r="321" spans="2:17">
      <c r="B321" s="224"/>
      <c r="C321" s="225"/>
      <c r="D321" s="225"/>
      <c r="E321" s="225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</row>
    <row r="322" spans="2:17" ht="6.9" customHeight="1"/>
    <row r="323" spans="2:17">
      <c r="B323" s="227"/>
      <c r="C323" s="226"/>
      <c r="D323" s="226"/>
      <c r="E323" s="226"/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</row>
    <row r="324" spans="2:17">
      <c r="B324" s="227"/>
      <c r="C324" s="226"/>
      <c r="D324" s="226"/>
      <c r="E324" s="226"/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</row>
    <row r="325" spans="2:17">
      <c r="B325" s="227"/>
      <c r="C325" s="226"/>
      <c r="D325" s="226"/>
      <c r="E325" s="226"/>
      <c r="F325" s="226"/>
      <c r="G325" s="226"/>
      <c r="H325" s="226"/>
      <c r="I325" s="226"/>
      <c r="J325" s="226"/>
      <c r="K325" s="226"/>
      <c r="L325" s="226"/>
      <c r="M325" s="226"/>
      <c r="N325" s="226"/>
      <c r="O325" s="226"/>
      <c r="P325" s="226"/>
      <c r="Q325" s="226"/>
    </row>
    <row r="326" spans="2:17">
      <c r="B326" s="227"/>
      <c r="C326" s="226"/>
      <c r="D326" s="226"/>
      <c r="E326" s="226"/>
      <c r="F326" s="226"/>
      <c r="G326" s="226"/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</row>
    <row r="327" spans="2:17">
      <c r="B327" s="227"/>
      <c r="C327" s="226"/>
      <c r="D327" s="226"/>
      <c r="E327" s="226"/>
      <c r="F327" s="226"/>
      <c r="G327" s="226"/>
      <c r="H327" s="226"/>
      <c r="I327" s="226"/>
      <c r="J327" s="226"/>
      <c r="K327" s="226"/>
      <c r="L327" s="226"/>
      <c r="M327" s="226"/>
      <c r="N327" s="226"/>
      <c r="O327" s="226"/>
      <c r="P327" s="226"/>
      <c r="Q327" s="226"/>
    </row>
    <row r="328" spans="2:17">
      <c r="B328" s="227"/>
      <c r="C328" s="226"/>
      <c r="D328" s="226"/>
      <c r="E328" s="226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</row>
    <row r="329" spans="2:17" ht="9.9" customHeight="1"/>
    <row r="330" spans="2:17">
      <c r="B330" s="224"/>
      <c r="C330" s="225"/>
      <c r="D330" s="225"/>
      <c r="E330" s="225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</row>
    <row r="331" spans="2:17">
      <c r="B331" s="224"/>
      <c r="C331" s="225"/>
      <c r="D331" s="225"/>
      <c r="E331" s="225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</row>
    <row r="332" spans="2:17">
      <c r="B332" s="224"/>
      <c r="C332" s="225"/>
      <c r="D332" s="225"/>
      <c r="E332" s="225"/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</row>
    <row r="333" spans="2:17" ht="6.9" customHeight="1"/>
    <row r="334" spans="2:17">
      <c r="B334" s="227"/>
      <c r="C334" s="226"/>
      <c r="D334" s="226"/>
      <c r="E334" s="226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</row>
    <row r="335" spans="2:17">
      <c r="B335" s="227"/>
      <c r="C335" s="226"/>
      <c r="D335" s="226"/>
      <c r="E335" s="226"/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</row>
    <row r="336" spans="2:17">
      <c r="B336" s="227"/>
      <c r="C336" s="226"/>
      <c r="D336" s="226"/>
      <c r="E336" s="226"/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</row>
    <row r="337" spans="2:17">
      <c r="B337" s="227"/>
      <c r="C337" s="226"/>
      <c r="D337" s="226"/>
      <c r="E337" s="226"/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</row>
    <row r="338" spans="2:17">
      <c r="B338" s="227"/>
      <c r="C338" s="226"/>
      <c r="D338" s="226"/>
      <c r="E338" s="226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</row>
    <row r="339" spans="2:17">
      <c r="B339" s="227"/>
      <c r="C339" s="226"/>
      <c r="D339" s="226"/>
      <c r="E339" s="226"/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</row>
    <row r="340" spans="2:17" ht="9.9" customHeight="1"/>
    <row r="341" spans="2:17" ht="24.6">
      <c r="B341" s="47"/>
      <c r="C341" s="222"/>
      <c r="D341" s="222"/>
      <c r="E341" s="222"/>
      <c r="F341" s="222"/>
      <c r="G341" s="222"/>
      <c r="H341" s="222"/>
      <c r="I341" s="222"/>
      <c r="J341" s="222"/>
      <c r="K341" s="222"/>
      <c r="L341" s="222"/>
      <c r="M341" s="222"/>
      <c r="N341" s="222"/>
      <c r="O341" s="223"/>
      <c r="P341" s="223"/>
      <c r="Q341" s="89"/>
    </row>
    <row r="342" spans="2:17" ht="6.9" customHeight="1"/>
    <row r="343" spans="2:17">
      <c r="B343" s="224"/>
      <c r="C343" s="225"/>
      <c r="D343" s="225"/>
      <c r="E343" s="225"/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</row>
    <row r="344" spans="2:17">
      <c r="B344" s="224"/>
      <c r="C344" s="225"/>
      <c r="D344" s="225"/>
      <c r="E344" s="225"/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</row>
    <row r="345" spans="2:17">
      <c r="B345" s="224"/>
      <c r="C345" s="225"/>
      <c r="D345" s="225"/>
      <c r="E345" s="225"/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</row>
    <row r="346" spans="2:17" ht="6.9" customHeight="1"/>
    <row r="347" spans="2:17">
      <c r="B347" s="227"/>
      <c r="C347" s="226"/>
      <c r="D347" s="226"/>
      <c r="E347" s="226"/>
      <c r="F347" s="226"/>
      <c r="G347" s="226"/>
      <c r="H347" s="226"/>
      <c r="I347" s="226"/>
      <c r="J347" s="226"/>
      <c r="K347" s="226"/>
      <c r="L347" s="226"/>
      <c r="M347" s="226"/>
      <c r="N347" s="226"/>
      <c r="O347" s="226"/>
      <c r="P347" s="226"/>
      <c r="Q347" s="226"/>
    </row>
    <row r="348" spans="2:17">
      <c r="B348" s="227"/>
      <c r="C348" s="226"/>
      <c r="D348" s="226"/>
      <c r="E348" s="226"/>
      <c r="F348" s="226"/>
      <c r="G348" s="226"/>
      <c r="H348" s="226"/>
      <c r="I348" s="226"/>
      <c r="J348" s="226"/>
      <c r="K348" s="226"/>
      <c r="L348" s="226"/>
      <c r="M348" s="226"/>
      <c r="N348" s="226"/>
      <c r="O348" s="226"/>
      <c r="P348" s="226"/>
      <c r="Q348" s="226"/>
    </row>
    <row r="349" spans="2:17">
      <c r="B349" s="227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</row>
    <row r="350" spans="2:17">
      <c r="B350" s="227"/>
      <c r="C350" s="226"/>
      <c r="D350" s="226"/>
      <c r="E350" s="226"/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</row>
    <row r="351" spans="2:17">
      <c r="B351" s="227"/>
      <c r="C351" s="226"/>
      <c r="D351" s="226"/>
      <c r="E351" s="226"/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</row>
    <row r="352" spans="2:17">
      <c r="B352" s="227"/>
      <c r="C352" s="226"/>
      <c r="D352" s="226"/>
      <c r="E352" s="226"/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</row>
    <row r="353" spans="2:17" ht="9.9" customHeight="1"/>
    <row r="354" spans="2:17">
      <c r="B354" s="224"/>
      <c r="C354" s="225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</row>
    <row r="355" spans="2:17">
      <c r="B355" s="224"/>
      <c r="C355" s="225"/>
      <c r="D355" s="225"/>
      <c r="E355" s="225"/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</row>
    <row r="356" spans="2:17">
      <c r="B356" s="224"/>
      <c r="C356" s="225"/>
      <c r="D356" s="225"/>
      <c r="E356" s="225"/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</row>
    <row r="357" spans="2:17" ht="6.9" customHeight="1"/>
    <row r="358" spans="2:17">
      <c r="B358" s="227"/>
      <c r="C358" s="226"/>
      <c r="D358" s="226"/>
      <c r="E358" s="226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</row>
    <row r="359" spans="2:17">
      <c r="B359" s="227"/>
      <c r="C359" s="226"/>
      <c r="D359" s="226"/>
      <c r="E359" s="226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</row>
    <row r="360" spans="2:17">
      <c r="B360" s="227"/>
      <c r="C360" s="226"/>
      <c r="D360" s="226"/>
      <c r="E360" s="226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</row>
    <row r="361" spans="2:17">
      <c r="B361" s="227"/>
      <c r="C361" s="226"/>
      <c r="D361" s="226"/>
      <c r="E361" s="226"/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</row>
    <row r="362" spans="2:17">
      <c r="B362" s="227"/>
      <c r="C362" s="226"/>
      <c r="D362" s="226"/>
      <c r="E362" s="226"/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</row>
    <row r="363" spans="2:17">
      <c r="B363" s="227"/>
      <c r="C363" s="226"/>
      <c r="D363" s="226"/>
      <c r="E363" s="226"/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</row>
    <row r="364" spans="2:17" ht="9.9" customHeight="1"/>
    <row r="365" spans="2:17">
      <c r="B365" s="224"/>
      <c r="C365" s="225"/>
      <c r="D365" s="225"/>
      <c r="E365" s="225"/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</row>
    <row r="366" spans="2:17">
      <c r="B366" s="224"/>
      <c r="C366" s="225"/>
      <c r="D366" s="225"/>
      <c r="E366" s="225"/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</row>
    <row r="367" spans="2:17">
      <c r="B367" s="224"/>
      <c r="C367" s="225"/>
      <c r="D367" s="225"/>
      <c r="E367" s="225"/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</row>
    <row r="368" spans="2:17" ht="6.9" customHeight="1"/>
    <row r="369" spans="2:17">
      <c r="B369" s="227"/>
      <c r="C369" s="226"/>
      <c r="D369" s="226"/>
      <c r="E369" s="226"/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</row>
    <row r="370" spans="2:17">
      <c r="B370" s="227"/>
      <c r="C370" s="226"/>
      <c r="D370" s="226"/>
      <c r="E370" s="226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</row>
    <row r="371" spans="2:17">
      <c r="B371" s="227"/>
      <c r="C371" s="226"/>
      <c r="D371" s="226"/>
      <c r="E371" s="226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</row>
    <row r="372" spans="2:17">
      <c r="B372" s="227"/>
      <c r="C372" s="226"/>
      <c r="D372" s="226"/>
      <c r="E372" s="226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</row>
    <row r="373" spans="2:17">
      <c r="B373" s="227"/>
      <c r="C373" s="226"/>
      <c r="D373" s="226"/>
      <c r="E373" s="226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</row>
    <row r="374" spans="2:17">
      <c r="B374" s="227"/>
      <c r="C374" s="226"/>
      <c r="D374" s="226"/>
      <c r="E374" s="226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</row>
    <row r="375" spans="2:17" ht="9.9" customHeight="1"/>
    <row r="376" spans="2:17">
      <c r="B376" s="224"/>
      <c r="C376" s="225"/>
      <c r="D376" s="225"/>
      <c r="E376" s="225"/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</row>
    <row r="377" spans="2:17">
      <c r="B377" s="224"/>
      <c r="C377" s="225"/>
      <c r="D377" s="225"/>
      <c r="E377" s="225"/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</row>
    <row r="378" spans="2:17">
      <c r="B378" s="224"/>
      <c r="C378" s="225"/>
      <c r="D378" s="225"/>
      <c r="E378" s="225"/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</row>
    <row r="379" spans="2:17" ht="6.9" customHeight="1"/>
    <row r="380" spans="2:17">
      <c r="B380" s="227"/>
      <c r="C380" s="226"/>
      <c r="D380" s="226"/>
      <c r="E380" s="226"/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</row>
    <row r="381" spans="2:17">
      <c r="B381" s="227"/>
      <c r="C381" s="226"/>
      <c r="D381" s="226"/>
      <c r="E381" s="226"/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</row>
    <row r="382" spans="2:17">
      <c r="B382" s="227"/>
      <c r="C382" s="226"/>
      <c r="D382" s="226"/>
      <c r="E382" s="226"/>
      <c r="F382" s="226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</row>
    <row r="383" spans="2:17">
      <c r="B383" s="227"/>
      <c r="C383" s="226"/>
      <c r="D383" s="226"/>
      <c r="E383" s="226"/>
      <c r="F383" s="226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</row>
    <row r="384" spans="2:17">
      <c r="B384" s="227"/>
      <c r="C384" s="226"/>
      <c r="D384" s="226"/>
      <c r="E384" s="226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</row>
    <row r="385" spans="2:17">
      <c r="B385" s="227"/>
      <c r="C385" s="226"/>
      <c r="D385" s="226"/>
      <c r="E385" s="226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</row>
    <row r="386" spans="2:17" ht="9.9" customHeight="1"/>
    <row r="387" spans="2:17">
      <c r="B387" s="224"/>
      <c r="C387" s="225"/>
      <c r="D387" s="225"/>
      <c r="E387" s="225"/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</row>
    <row r="388" spans="2:17">
      <c r="B388" s="224"/>
      <c r="C388" s="225"/>
      <c r="D388" s="225"/>
      <c r="E388" s="225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</row>
    <row r="389" spans="2:17">
      <c r="B389" s="224"/>
      <c r="C389" s="225"/>
      <c r="D389" s="225"/>
      <c r="E389" s="225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</row>
    <row r="390" spans="2:17" ht="6.9" customHeight="1"/>
    <row r="391" spans="2:17">
      <c r="B391" s="227"/>
      <c r="C391" s="226"/>
      <c r="D391" s="226"/>
      <c r="E391" s="226"/>
      <c r="F391" s="226"/>
      <c r="G391" s="226"/>
      <c r="H391" s="226"/>
      <c r="I391" s="226"/>
      <c r="J391" s="226"/>
      <c r="K391" s="226"/>
      <c r="L391" s="226"/>
      <c r="M391" s="226"/>
      <c r="N391" s="226"/>
      <c r="O391" s="226"/>
      <c r="P391" s="226"/>
      <c r="Q391" s="226"/>
    </row>
    <row r="392" spans="2:17">
      <c r="B392" s="227"/>
      <c r="C392" s="226"/>
      <c r="D392" s="226"/>
      <c r="E392" s="226"/>
      <c r="F392" s="226"/>
      <c r="G392" s="226"/>
      <c r="H392" s="226"/>
      <c r="I392" s="226"/>
      <c r="J392" s="226"/>
      <c r="K392" s="226"/>
      <c r="L392" s="226"/>
      <c r="M392" s="226"/>
      <c r="N392" s="226"/>
      <c r="O392" s="226"/>
      <c r="P392" s="226"/>
      <c r="Q392" s="226"/>
    </row>
    <row r="393" spans="2:17">
      <c r="B393" s="227"/>
      <c r="C393" s="226"/>
      <c r="D393" s="226"/>
      <c r="E393" s="226"/>
      <c r="F393" s="226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</row>
    <row r="394" spans="2:17">
      <c r="B394" s="227"/>
      <c r="C394" s="226"/>
      <c r="D394" s="226"/>
      <c r="E394" s="226"/>
      <c r="F394" s="226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</row>
    <row r="395" spans="2:17">
      <c r="B395" s="227"/>
      <c r="C395" s="226"/>
      <c r="D395" s="226"/>
      <c r="E395" s="226"/>
      <c r="F395" s="226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</row>
    <row r="396" spans="2:17">
      <c r="B396" s="227"/>
      <c r="C396" s="226"/>
      <c r="D396" s="226"/>
      <c r="E396" s="226"/>
      <c r="F396" s="226"/>
      <c r="G396" s="226"/>
      <c r="H396" s="226"/>
      <c r="I396" s="226"/>
      <c r="J396" s="226"/>
      <c r="K396" s="226"/>
      <c r="L396" s="226"/>
      <c r="M396" s="226"/>
      <c r="N396" s="226"/>
      <c r="O396" s="226"/>
      <c r="P396" s="226"/>
      <c r="Q396" s="226"/>
    </row>
    <row r="397" spans="2:17" ht="9.9" customHeight="1"/>
    <row r="398" spans="2:17">
      <c r="B398" s="224"/>
      <c r="C398" s="225"/>
      <c r="D398" s="225"/>
      <c r="E398" s="225"/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</row>
    <row r="399" spans="2:17">
      <c r="B399" s="224"/>
      <c r="C399" s="225"/>
      <c r="D399" s="225"/>
      <c r="E399" s="225"/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</row>
    <row r="400" spans="2:17">
      <c r="B400" s="224"/>
      <c r="C400" s="225"/>
      <c r="D400" s="225"/>
      <c r="E400" s="225"/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</row>
    <row r="401" spans="2:17" ht="6.9" customHeight="1"/>
    <row r="402" spans="2:17">
      <c r="B402" s="227"/>
      <c r="C402" s="226"/>
      <c r="D402" s="226"/>
      <c r="E402" s="226"/>
      <c r="F402" s="226"/>
      <c r="G402" s="226"/>
      <c r="H402" s="226"/>
      <c r="I402" s="226"/>
      <c r="J402" s="226"/>
      <c r="K402" s="226"/>
      <c r="L402" s="226"/>
      <c r="M402" s="226"/>
      <c r="N402" s="226"/>
      <c r="O402" s="226"/>
      <c r="P402" s="226"/>
      <c r="Q402" s="226"/>
    </row>
    <row r="403" spans="2:17">
      <c r="B403" s="227"/>
      <c r="C403" s="226"/>
      <c r="D403" s="226"/>
      <c r="E403" s="226"/>
      <c r="F403" s="226"/>
      <c r="G403" s="226"/>
      <c r="H403" s="226"/>
      <c r="I403" s="226"/>
      <c r="J403" s="226"/>
      <c r="K403" s="226"/>
      <c r="L403" s="226"/>
      <c r="M403" s="226"/>
      <c r="N403" s="226"/>
      <c r="O403" s="226"/>
      <c r="P403" s="226"/>
      <c r="Q403" s="226"/>
    </row>
    <row r="404" spans="2:17">
      <c r="B404" s="227"/>
      <c r="C404" s="226"/>
      <c r="D404" s="226"/>
      <c r="E404" s="226"/>
      <c r="F404" s="226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</row>
    <row r="405" spans="2:17">
      <c r="B405" s="227"/>
      <c r="C405" s="226"/>
      <c r="D405" s="226"/>
      <c r="E405" s="226"/>
      <c r="F405" s="226"/>
      <c r="G405" s="226"/>
      <c r="H405" s="226"/>
      <c r="I405" s="226"/>
      <c r="J405" s="226"/>
      <c r="K405" s="226"/>
      <c r="L405" s="226"/>
      <c r="M405" s="226"/>
      <c r="N405" s="226"/>
      <c r="O405" s="226"/>
      <c r="P405" s="226"/>
      <c r="Q405" s="226"/>
    </row>
    <row r="406" spans="2:17">
      <c r="B406" s="227"/>
      <c r="C406" s="226"/>
      <c r="D406" s="226"/>
      <c r="E406" s="226"/>
      <c r="F406" s="226"/>
      <c r="G406" s="226"/>
      <c r="H406" s="226"/>
      <c r="I406" s="226"/>
      <c r="J406" s="226"/>
      <c r="K406" s="226"/>
      <c r="L406" s="226"/>
      <c r="M406" s="226"/>
      <c r="N406" s="226"/>
      <c r="O406" s="226"/>
      <c r="P406" s="226"/>
      <c r="Q406" s="226"/>
    </row>
    <row r="407" spans="2:17">
      <c r="B407" s="227"/>
      <c r="C407" s="226"/>
      <c r="D407" s="226"/>
      <c r="E407" s="226"/>
      <c r="F407" s="226"/>
      <c r="G407" s="226"/>
      <c r="H407" s="226"/>
      <c r="I407" s="226"/>
      <c r="J407" s="226"/>
      <c r="K407" s="226"/>
      <c r="L407" s="226"/>
      <c r="M407" s="226"/>
      <c r="N407" s="226"/>
      <c r="O407" s="226"/>
      <c r="P407" s="226"/>
      <c r="Q407" s="226"/>
    </row>
    <row r="408" spans="2:17" ht="9.9" customHeight="1"/>
    <row r="409" spans="2:17" ht="24.6">
      <c r="B409" s="47"/>
      <c r="C409" s="222"/>
      <c r="D409" s="222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  <c r="O409" s="223"/>
      <c r="P409" s="223"/>
      <c r="Q409" s="89"/>
    </row>
    <row r="410" spans="2:17" ht="6.9" customHeight="1"/>
    <row r="411" spans="2:17">
      <c r="B411" s="224"/>
      <c r="C411" s="225"/>
      <c r="D411" s="225"/>
      <c r="E411" s="225"/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</row>
    <row r="412" spans="2:17">
      <c r="B412" s="224"/>
      <c r="C412" s="225"/>
      <c r="D412" s="225"/>
      <c r="E412" s="225"/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</row>
    <row r="413" spans="2:17">
      <c r="B413" s="224"/>
      <c r="C413" s="225"/>
      <c r="D413" s="225"/>
      <c r="E413" s="225"/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</row>
    <row r="414" spans="2:17" ht="6.9" customHeight="1"/>
    <row r="415" spans="2:17">
      <c r="B415" s="227"/>
      <c r="C415" s="226"/>
      <c r="D415" s="226"/>
      <c r="E415" s="226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</row>
    <row r="416" spans="2:17">
      <c r="B416" s="227"/>
      <c r="C416" s="226"/>
      <c r="D416" s="226"/>
      <c r="E416" s="226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</row>
    <row r="417" spans="2:17">
      <c r="B417" s="227"/>
      <c r="C417" s="226"/>
      <c r="D417" s="226"/>
      <c r="E417" s="226"/>
      <c r="F417" s="226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</row>
    <row r="418" spans="2:17">
      <c r="B418" s="227"/>
      <c r="C418" s="226"/>
      <c r="D418" s="226"/>
      <c r="E418" s="226"/>
      <c r="F418" s="226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</row>
    <row r="419" spans="2:17">
      <c r="B419" s="227"/>
      <c r="C419" s="226"/>
      <c r="D419" s="226"/>
      <c r="E419" s="226"/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</row>
    <row r="420" spans="2:17">
      <c r="B420" s="227"/>
      <c r="C420" s="226"/>
      <c r="D420" s="226"/>
      <c r="E420" s="226"/>
      <c r="F420" s="226"/>
      <c r="G420" s="226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</row>
    <row r="421" spans="2:17" ht="9.9" customHeight="1"/>
    <row r="422" spans="2:17">
      <c r="B422" s="224"/>
      <c r="C422" s="225"/>
      <c r="D422" s="225"/>
      <c r="E422" s="225"/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</row>
    <row r="423" spans="2:17">
      <c r="B423" s="224"/>
      <c r="C423" s="225"/>
      <c r="D423" s="225"/>
      <c r="E423" s="225"/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</row>
    <row r="424" spans="2:17">
      <c r="B424" s="224"/>
      <c r="C424" s="225"/>
      <c r="D424" s="225"/>
      <c r="E424" s="225"/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</row>
    <row r="425" spans="2:17" ht="6.9" customHeight="1"/>
    <row r="426" spans="2:17">
      <c r="B426" s="227"/>
      <c r="C426" s="226"/>
      <c r="D426" s="226"/>
      <c r="E426" s="226"/>
      <c r="F426" s="226"/>
      <c r="G426" s="226"/>
      <c r="H426" s="226"/>
      <c r="I426" s="226"/>
      <c r="J426" s="226"/>
      <c r="K426" s="226"/>
      <c r="L426" s="226"/>
      <c r="M426" s="226"/>
      <c r="N426" s="226"/>
      <c r="O426" s="226"/>
      <c r="P426" s="226"/>
      <c r="Q426" s="226"/>
    </row>
    <row r="427" spans="2:17">
      <c r="B427" s="227"/>
      <c r="C427" s="226"/>
      <c r="D427" s="226"/>
      <c r="E427" s="226"/>
      <c r="F427" s="226"/>
      <c r="G427" s="226"/>
      <c r="H427" s="226"/>
      <c r="I427" s="226"/>
      <c r="J427" s="226"/>
      <c r="K427" s="226"/>
      <c r="L427" s="226"/>
      <c r="M427" s="226"/>
      <c r="N427" s="226"/>
      <c r="O427" s="226"/>
      <c r="P427" s="226"/>
      <c r="Q427" s="226"/>
    </row>
    <row r="428" spans="2:17">
      <c r="B428" s="227"/>
      <c r="C428" s="226"/>
      <c r="D428" s="226"/>
      <c r="E428" s="226"/>
      <c r="F428" s="226"/>
      <c r="G428" s="226"/>
      <c r="H428" s="226"/>
      <c r="I428" s="226"/>
      <c r="J428" s="226"/>
      <c r="K428" s="226"/>
      <c r="L428" s="226"/>
      <c r="M428" s="226"/>
      <c r="N428" s="226"/>
      <c r="O428" s="226"/>
      <c r="P428" s="226"/>
      <c r="Q428" s="226"/>
    </row>
    <row r="429" spans="2:17">
      <c r="B429" s="227"/>
      <c r="C429" s="226"/>
      <c r="D429" s="226"/>
      <c r="E429" s="226"/>
      <c r="F429" s="226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</row>
    <row r="430" spans="2:17">
      <c r="B430" s="227"/>
      <c r="C430" s="226"/>
      <c r="D430" s="226"/>
      <c r="E430" s="226"/>
      <c r="F430" s="226"/>
      <c r="G430" s="226"/>
      <c r="H430" s="226"/>
      <c r="I430" s="226"/>
      <c r="J430" s="226"/>
      <c r="K430" s="226"/>
      <c r="L430" s="226"/>
      <c r="M430" s="226"/>
      <c r="N430" s="226"/>
      <c r="O430" s="226"/>
      <c r="P430" s="226"/>
      <c r="Q430" s="226"/>
    </row>
    <row r="431" spans="2:17">
      <c r="B431" s="227"/>
      <c r="C431" s="226"/>
      <c r="D431" s="226"/>
      <c r="E431" s="226"/>
      <c r="F431" s="226"/>
      <c r="G431" s="226"/>
      <c r="H431" s="226"/>
      <c r="I431" s="226"/>
      <c r="J431" s="226"/>
      <c r="K431" s="226"/>
      <c r="L431" s="226"/>
      <c r="M431" s="226"/>
      <c r="N431" s="226"/>
      <c r="O431" s="226"/>
      <c r="P431" s="226"/>
      <c r="Q431" s="226"/>
    </row>
    <row r="432" spans="2:17" ht="9.9" customHeight="1"/>
    <row r="433" spans="2:17">
      <c r="B433" s="224"/>
      <c r="C433" s="225"/>
      <c r="D433" s="225"/>
      <c r="E433" s="225"/>
      <c r="F433" s="225"/>
      <c r="G433" s="225"/>
      <c r="H433" s="225"/>
      <c r="I433" s="225"/>
      <c r="J433" s="225"/>
      <c r="K433" s="225"/>
      <c r="L433" s="225"/>
      <c r="M433" s="225"/>
      <c r="N433" s="225"/>
      <c r="O433" s="225"/>
      <c r="P433" s="225"/>
      <c r="Q433" s="225"/>
    </row>
    <row r="434" spans="2:17">
      <c r="B434" s="224"/>
      <c r="C434" s="225"/>
      <c r="D434" s="225"/>
      <c r="E434" s="225"/>
      <c r="F434" s="225"/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</row>
    <row r="435" spans="2:17">
      <c r="B435" s="224"/>
      <c r="C435" s="225"/>
      <c r="D435" s="225"/>
      <c r="E435" s="225"/>
      <c r="F435" s="225"/>
      <c r="G435" s="225"/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</row>
    <row r="436" spans="2:17" ht="6.9" customHeight="1"/>
    <row r="437" spans="2:17">
      <c r="B437" s="227"/>
      <c r="C437" s="226"/>
      <c r="D437" s="226"/>
      <c r="E437" s="226"/>
      <c r="F437" s="226"/>
      <c r="G437" s="226"/>
      <c r="H437" s="226"/>
      <c r="I437" s="226"/>
      <c r="J437" s="226"/>
      <c r="K437" s="226"/>
      <c r="L437" s="226"/>
      <c r="M437" s="226"/>
      <c r="N437" s="226"/>
      <c r="O437" s="226"/>
      <c r="P437" s="226"/>
      <c r="Q437" s="226"/>
    </row>
    <row r="438" spans="2:17">
      <c r="B438" s="227"/>
      <c r="C438" s="226"/>
      <c r="D438" s="226"/>
      <c r="E438" s="226"/>
      <c r="F438" s="226"/>
      <c r="G438" s="226"/>
      <c r="H438" s="226"/>
      <c r="I438" s="226"/>
      <c r="J438" s="226"/>
      <c r="K438" s="226"/>
      <c r="L438" s="226"/>
      <c r="M438" s="226"/>
      <c r="N438" s="226"/>
      <c r="O438" s="226"/>
      <c r="P438" s="226"/>
      <c r="Q438" s="226"/>
    </row>
    <row r="439" spans="2:17">
      <c r="B439" s="227"/>
      <c r="C439" s="226"/>
      <c r="D439" s="226"/>
      <c r="E439" s="226"/>
      <c r="F439" s="226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</row>
    <row r="440" spans="2:17">
      <c r="B440" s="227"/>
      <c r="C440" s="226"/>
      <c r="D440" s="226"/>
      <c r="E440" s="226"/>
      <c r="F440" s="226"/>
      <c r="G440" s="226"/>
      <c r="H440" s="226"/>
      <c r="I440" s="226"/>
      <c r="J440" s="226"/>
      <c r="K440" s="226"/>
      <c r="L440" s="226"/>
      <c r="M440" s="226"/>
      <c r="N440" s="226"/>
      <c r="O440" s="226"/>
      <c r="P440" s="226"/>
      <c r="Q440" s="226"/>
    </row>
    <row r="441" spans="2:17">
      <c r="B441" s="227"/>
      <c r="C441" s="226"/>
      <c r="D441" s="226"/>
      <c r="E441" s="226"/>
      <c r="F441" s="226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</row>
    <row r="442" spans="2:17">
      <c r="B442" s="227"/>
      <c r="C442" s="226"/>
      <c r="D442" s="226"/>
      <c r="E442" s="226"/>
      <c r="F442" s="226"/>
      <c r="G442" s="226"/>
      <c r="H442" s="226"/>
      <c r="I442" s="226"/>
      <c r="J442" s="226"/>
      <c r="K442" s="226"/>
      <c r="L442" s="226"/>
      <c r="M442" s="226"/>
      <c r="N442" s="226"/>
      <c r="O442" s="226"/>
      <c r="P442" s="226"/>
      <c r="Q442" s="226"/>
    </row>
    <row r="443" spans="2:17" ht="9.9" customHeight="1"/>
    <row r="444" spans="2:17">
      <c r="B444" s="224"/>
      <c r="C444" s="225"/>
      <c r="D444" s="225"/>
      <c r="E444" s="225"/>
      <c r="F444" s="225"/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</row>
    <row r="445" spans="2:17">
      <c r="B445" s="224"/>
      <c r="C445" s="225"/>
      <c r="D445" s="225"/>
      <c r="E445" s="225"/>
      <c r="F445" s="225"/>
      <c r="G445" s="225"/>
      <c r="H445" s="225"/>
      <c r="I445" s="225"/>
      <c r="J445" s="225"/>
      <c r="K445" s="225"/>
      <c r="L445" s="225"/>
      <c r="M445" s="225"/>
      <c r="N445" s="225"/>
      <c r="O445" s="225"/>
      <c r="P445" s="225"/>
      <c r="Q445" s="225"/>
    </row>
    <row r="446" spans="2:17">
      <c r="B446" s="224"/>
      <c r="C446" s="225"/>
      <c r="D446" s="225"/>
      <c r="E446" s="225"/>
      <c r="F446" s="225"/>
      <c r="G446" s="225"/>
      <c r="H446" s="225"/>
      <c r="I446" s="225"/>
      <c r="J446" s="225"/>
      <c r="K446" s="225"/>
      <c r="L446" s="225"/>
      <c r="M446" s="225"/>
      <c r="N446" s="225"/>
      <c r="O446" s="225"/>
      <c r="P446" s="225"/>
      <c r="Q446" s="225"/>
    </row>
    <row r="447" spans="2:17" ht="6.9" customHeight="1"/>
    <row r="448" spans="2:17">
      <c r="B448" s="227"/>
      <c r="C448" s="226"/>
      <c r="D448" s="226"/>
      <c r="E448" s="226"/>
      <c r="F448" s="226"/>
      <c r="G448" s="226"/>
      <c r="H448" s="226"/>
      <c r="I448" s="226"/>
      <c r="J448" s="226"/>
      <c r="K448" s="226"/>
      <c r="L448" s="226"/>
      <c r="M448" s="226"/>
      <c r="N448" s="226"/>
      <c r="O448" s="226"/>
      <c r="P448" s="226"/>
      <c r="Q448" s="226"/>
    </row>
    <row r="449" spans="2:17">
      <c r="B449" s="227"/>
      <c r="C449" s="226"/>
      <c r="D449" s="226"/>
      <c r="E449" s="226"/>
      <c r="F449" s="226"/>
      <c r="G449" s="226"/>
      <c r="H449" s="226"/>
      <c r="I449" s="226"/>
      <c r="J449" s="226"/>
      <c r="K449" s="226"/>
      <c r="L449" s="226"/>
      <c r="M449" s="226"/>
      <c r="N449" s="226"/>
      <c r="O449" s="226"/>
      <c r="P449" s="226"/>
      <c r="Q449" s="226"/>
    </row>
    <row r="450" spans="2:17">
      <c r="B450" s="227"/>
      <c r="C450" s="226"/>
      <c r="D450" s="226"/>
      <c r="E450" s="226"/>
      <c r="F450" s="226"/>
      <c r="G450" s="226"/>
      <c r="H450" s="226"/>
      <c r="I450" s="226"/>
      <c r="J450" s="226"/>
      <c r="K450" s="226"/>
      <c r="L450" s="226"/>
      <c r="M450" s="226"/>
      <c r="N450" s="226"/>
      <c r="O450" s="226"/>
      <c r="P450" s="226"/>
      <c r="Q450" s="226"/>
    </row>
    <row r="451" spans="2:17">
      <c r="B451" s="227"/>
      <c r="C451" s="226"/>
      <c r="D451" s="226"/>
      <c r="E451" s="226"/>
      <c r="F451" s="226"/>
      <c r="G451" s="226"/>
      <c r="H451" s="226"/>
      <c r="I451" s="226"/>
      <c r="J451" s="226"/>
      <c r="K451" s="226"/>
      <c r="L451" s="226"/>
      <c r="M451" s="226"/>
      <c r="N451" s="226"/>
      <c r="O451" s="226"/>
      <c r="P451" s="226"/>
      <c r="Q451" s="226"/>
    </row>
    <row r="452" spans="2:17">
      <c r="B452" s="227"/>
      <c r="C452" s="226"/>
      <c r="D452" s="226"/>
      <c r="E452" s="226"/>
      <c r="F452" s="226"/>
      <c r="G452" s="226"/>
      <c r="H452" s="226"/>
      <c r="I452" s="226"/>
      <c r="J452" s="226"/>
      <c r="K452" s="226"/>
      <c r="L452" s="226"/>
      <c r="M452" s="226"/>
      <c r="N452" s="226"/>
      <c r="O452" s="226"/>
      <c r="P452" s="226"/>
      <c r="Q452" s="226"/>
    </row>
    <row r="453" spans="2:17">
      <c r="B453" s="227"/>
      <c r="C453" s="226"/>
      <c r="D453" s="226"/>
      <c r="E453" s="226"/>
      <c r="F453" s="226"/>
      <c r="G453" s="226"/>
      <c r="H453" s="226"/>
      <c r="I453" s="226"/>
      <c r="J453" s="226"/>
      <c r="K453" s="226"/>
      <c r="L453" s="226"/>
      <c r="M453" s="226"/>
      <c r="N453" s="226"/>
      <c r="O453" s="226"/>
      <c r="P453" s="226"/>
      <c r="Q453" s="226"/>
    </row>
    <row r="454" spans="2:17" ht="9.9" customHeight="1"/>
    <row r="455" spans="2:17">
      <c r="B455" s="224"/>
      <c r="C455" s="225"/>
      <c r="D455" s="225"/>
      <c r="E455" s="225"/>
      <c r="F455" s="225"/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</row>
    <row r="456" spans="2:17">
      <c r="B456" s="224"/>
      <c r="C456" s="225"/>
      <c r="D456" s="225"/>
      <c r="E456" s="225"/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</row>
    <row r="457" spans="2:17">
      <c r="B457" s="224"/>
      <c r="C457" s="225"/>
      <c r="D457" s="225"/>
      <c r="E457" s="225"/>
      <c r="F457" s="225"/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</row>
    <row r="458" spans="2:17" ht="6.9" customHeight="1"/>
    <row r="459" spans="2:17">
      <c r="B459" s="227"/>
      <c r="C459" s="226"/>
      <c r="D459" s="226"/>
      <c r="E459" s="226"/>
      <c r="F459" s="226"/>
      <c r="G459" s="226"/>
      <c r="H459" s="226"/>
      <c r="I459" s="226"/>
      <c r="J459" s="226"/>
      <c r="K459" s="226"/>
      <c r="L459" s="226"/>
      <c r="M459" s="226"/>
      <c r="N459" s="226"/>
      <c r="O459" s="226"/>
      <c r="P459" s="226"/>
      <c r="Q459" s="226"/>
    </row>
    <row r="460" spans="2:17">
      <c r="B460" s="227"/>
      <c r="C460" s="226"/>
      <c r="D460" s="226"/>
      <c r="E460" s="226"/>
      <c r="F460" s="226"/>
      <c r="G460" s="226"/>
      <c r="H460" s="226"/>
      <c r="I460" s="226"/>
      <c r="J460" s="226"/>
      <c r="K460" s="226"/>
      <c r="L460" s="226"/>
      <c r="M460" s="226"/>
      <c r="N460" s="226"/>
      <c r="O460" s="226"/>
      <c r="P460" s="226"/>
      <c r="Q460" s="226"/>
    </row>
    <row r="461" spans="2:17">
      <c r="B461" s="227"/>
      <c r="C461" s="226"/>
      <c r="D461" s="226"/>
      <c r="E461" s="226"/>
      <c r="F461" s="226"/>
      <c r="G461" s="226"/>
      <c r="H461" s="226"/>
      <c r="I461" s="226"/>
      <c r="J461" s="226"/>
      <c r="K461" s="226"/>
      <c r="L461" s="226"/>
      <c r="M461" s="226"/>
      <c r="N461" s="226"/>
      <c r="O461" s="226"/>
      <c r="P461" s="226"/>
      <c r="Q461" s="226"/>
    </row>
    <row r="462" spans="2:17">
      <c r="B462" s="227"/>
      <c r="C462" s="226"/>
      <c r="D462" s="226"/>
      <c r="E462" s="226"/>
      <c r="F462" s="226"/>
      <c r="G462" s="226"/>
      <c r="H462" s="226"/>
      <c r="I462" s="226"/>
      <c r="J462" s="226"/>
      <c r="K462" s="226"/>
      <c r="L462" s="226"/>
      <c r="M462" s="226"/>
      <c r="N462" s="226"/>
      <c r="O462" s="226"/>
      <c r="P462" s="226"/>
      <c r="Q462" s="226"/>
    </row>
    <row r="463" spans="2:17">
      <c r="B463" s="227"/>
      <c r="C463" s="226"/>
      <c r="D463" s="226"/>
      <c r="E463" s="226"/>
      <c r="F463" s="226"/>
      <c r="G463" s="226"/>
      <c r="H463" s="226"/>
      <c r="I463" s="226"/>
      <c r="J463" s="226"/>
      <c r="K463" s="226"/>
      <c r="L463" s="226"/>
      <c r="M463" s="226"/>
      <c r="N463" s="226"/>
      <c r="O463" s="226"/>
      <c r="P463" s="226"/>
      <c r="Q463" s="226"/>
    </row>
    <row r="464" spans="2:17">
      <c r="B464" s="227"/>
      <c r="C464" s="226"/>
      <c r="D464" s="226"/>
      <c r="E464" s="226"/>
      <c r="F464" s="226"/>
      <c r="G464" s="226"/>
      <c r="H464" s="226"/>
      <c r="I464" s="226"/>
      <c r="J464" s="226"/>
      <c r="K464" s="226"/>
      <c r="L464" s="226"/>
      <c r="M464" s="226"/>
      <c r="N464" s="226"/>
      <c r="O464" s="226"/>
      <c r="P464" s="226"/>
      <c r="Q464" s="226"/>
    </row>
    <row r="465" spans="2:17" ht="9.9" customHeight="1"/>
    <row r="466" spans="2:17">
      <c r="B466" s="224"/>
      <c r="C466" s="225"/>
      <c r="D466" s="225"/>
      <c r="E466" s="225"/>
      <c r="F466" s="225"/>
      <c r="G466" s="225"/>
      <c r="H466" s="225"/>
      <c r="I466" s="225"/>
      <c r="J466" s="225"/>
      <c r="K466" s="225"/>
      <c r="L466" s="225"/>
      <c r="M466" s="225"/>
      <c r="N466" s="225"/>
      <c r="O466" s="225"/>
      <c r="P466" s="225"/>
      <c r="Q466" s="225"/>
    </row>
    <row r="467" spans="2:17">
      <c r="B467" s="224"/>
      <c r="C467" s="225"/>
      <c r="D467" s="225"/>
      <c r="E467" s="225"/>
      <c r="F467" s="225"/>
      <c r="G467" s="225"/>
      <c r="H467" s="225"/>
      <c r="I467" s="225"/>
      <c r="J467" s="225"/>
      <c r="K467" s="225"/>
      <c r="L467" s="225"/>
      <c r="M467" s="225"/>
      <c r="N467" s="225"/>
      <c r="O467" s="225"/>
      <c r="P467" s="225"/>
      <c r="Q467" s="225"/>
    </row>
    <row r="468" spans="2:17">
      <c r="B468" s="224"/>
      <c r="C468" s="225"/>
      <c r="D468" s="225"/>
      <c r="E468" s="225"/>
      <c r="F468" s="225"/>
      <c r="G468" s="225"/>
      <c r="H468" s="225"/>
      <c r="I468" s="225"/>
      <c r="J468" s="225"/>
      <c r="K468" s="225"/>
      <c r="L468" s="225"/>
      <c r="M468" s="225"/>
      <c r="N468" s="225"/>
      <c r="O468" s="225"/>
      <c r="P468" s="225"/>
      <c r="Q468" s="225"/>
    </row>
    <row r="469" spans="2:17" ht="6.9" customHeight="1"/>
    <row r="470" spans="2:17">
      <c r="B470" s="227"/>
      <c r="C470" s="226"/>
      <c r="D470" s="226"/>
      <c r="E470" s="226"/>
      <c r="F470" s="226"/>
      <c r="G470" s="226"/>
      <c r="H470" s="226"/>
      <c r="I470" s="226"/>
      <c r="J470" s="226"/>
      <c r="K470" s="226"/>
      <c r="L470" s="226"/>
      <c r="M470" s="226"/>
      <c r="N470" s="226"/>
      <c r="O470" s="226"/>
      <c r="P470" s="226"/>
      <c r="Q470" s="226"/>
    </row>
    <row r="471" spans="2:17">
      <c r="B471" s="227"/>
      <c r="C471" s="226"/>
      <c r="D471" s="226"/>
      <c r="E471" s="226"/>
      <c r="F471" s="226"/>
      <c r="G471" s="226"/>
      <c r="H471" s="226"/>
      <c r="I471" s="226"/>
      <c r="J471" s="226"/>
      <c r="K471" s="226"/>
      <c r="L471" s="226"/>
      <c r="M471" s="226"/>
      <c r="N471" s="226"/>
      <c r="O471" s="226"/>
      <c r="P471" s="226"/>
      <c r="Q471" s="226"/>
    </row>
    <row r="472" spans="2:17">
      <c r="B472" s="227"/>
      <c r="C472" s="226"/>
      <c r="D472" s="226"/>
      <c r="E472" s="226"/>
      <c r="F472" s="226"/>
      <c r="G472" s="226"/>
      <c r="H472" s="226"/>
      <c r="I472" s="226"/>
      <c r="J472" s="226"/>
      <c r="K472" s="226"/>
      <c r="L472" s="226"/>
      <c r="M472" s="226"/>
      <c r="N472" s="226"/>
      <c r="O472" s="226"/>
      <c r="P472" s="226"/>
      <c r="Q472" s="226"/>
    </row>
    <row r="473" spans="2:17">
      <c r="B473" s="227"/>
      <c r="C473" s="226"/>
      <c r="D473" s="226"/>
      <c r="E473" s="226"/>
      <c r="F473" s="226"/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  <c r="Q473" s="226"/>
    </row>
    <row r="474" spans="2:17">
      <c r="B474" s="227"/>
      <c r="C474" s="226"/>
      <c r="D474" s="226"/>
      <c r="E474" s="226"/>
      <c r="F474" s="226"/>
      <c r="G474" s="226"/>
      <c r="H474" s="226"/>
      <c r="I474" s="226"/>
      <c r="J474" s="226"/>
      <c r="K474" s="226"/>
      <c r="L474" s="226"/>
      <c r="M474" s="226"/>
      <c r="N474" s="226"/>
      <c r="O474" s="226"/>
      <c r="P474" s="226"/>
      <c r="Q474" s="226"/>
    </row>
    <row r="475" spans="2:17">
      <c r="B475" s="227"/>
      <c r="C475" s="226"/>
      <c r="D475" s="226"/>
      <c r="E475" s="226"/>
      <c r="F475" s="226"/>
      <c r="G475" s="226"/>
      <c r="H475" s="226"/>
      <c r="I475" s="226"/>
      <c r="J475" s="226"/>
      <c r="K475" s="226"/>
      <c r="L475" s="226"/>
      <c r="M475" s="226"/>
      <c r="N475" s="226"/>
      <c r="O475" s="226"/>
      <c r="P475" s="226"/>
      <c r="Q475" s="226"/>
    </row>
    <row r="476" spans="2:17" ht="9.9" customHeight="1"/>
    <row r="477" spans="2:17" ht="24.6">
      <c r="B477" s="47"/>
      <c r="C477" s="222"/>
      <c r="D477" s="222"/>
      <c r="E477" s="222"/>
      <c r="F477" s="222"/>
      <c r="G477" s="222"/>
      <c r="H477" s="222"/>
      <c r="I477" s="222"/>
      <c r="J477" s="222"/>
      <c r="K477" s="222"/>
      <c r="L477" s="222"/>
      <c r="M477" s="222"/>
      <c r="N477" s="222"/>
      <c r="O477" s="223"/>
      <c r="P477" s="223"/>
      <c r="Q477" s="89"/>
    </row>
    <row r="478" spans="2:17" ht="6.9" customHeight="1"/>
    <row r="479" spans="2:17">
      <c r="B479" s="224"/>
      <c r="C479" s="225"/>
      <c r="D479" s="225"/>
      <c r="E479" s="225"/>
      <c r="F479" s="225"/>
      <c r="G479" s="225"/>
      <c r="H479" s="225"/>
      <c r="I479" s="225"/>
      <c r="J479" s="225"/>
      <c r="K479" s="225"/>
      <c r="L479" s="225"/>
      <c r="M479" s="225"/>
      <c r="N479" s="225"/>
      <c r="O479" s="225"/>
      <c r="P479" s="225"/>
      <c r="Q479" s="225"/>
    </row>
    <row r="480" spans="2:17">
      <c r="B480" s="224"/>
      <c r="C480" s="225"/>
      <c r="D480" s="225"/>
      <c r="E480" s="225"/>
      <c r="F480" s="225"/>
      <c r="G480" s="225"/>
      <c r="H480" s="225"/>
      <c r="I480" s="225"/>
      <c r="J480" s="225"/>
      <c r="K480" s="225"/>
      <c r="L480" s="225"/>
      <c r="M480" s="225"/>
      <c r="N480" s="225"/>
      <c r="O480" s="225"/>
      <c r="P480" s="225"/>
      <c r="Q480" s="225"/>
    </row>
    <row r="481" spans="2:17">
      <c r="B481" s="224"/>
      <c r="C481" s="225"/>
      <c r="D481" s="225"/>
      <c r="E481" s="225"/>
      <c r="F481" s="225"/>
      <c r="G481" s="225"/>
      <c r="H481" s="225"/>
      <c r="I481" s="225"/>
      <c r="J481" s="225"/>
      <c r="K481" s="225"/>
      <c r="L481" s="225"/>
      <c r="M481" s="225"/>
      <c r="N481" s="225"/>
      <c r="O481" s="225"/>
      <c r="P481" s="225"/>
      <c r="Q481" s="225"/>
    </row>
    <row r="482" spans="2:17" ht="6.9" customHeight="1"/>
    <row r="483" spans="2:17">
      <c r="B483" s="227"/>
      <c r="C483" s="226"/>
      <c r="D483" s="226"/>
      <c r="E483" s="226"/>
      <c r="F483" s="226"/>
      <c r="G483" s="226"/>
      <c r="H483" s="226"/>
      <c r="I483" s="226"/>
      <c r="J483" s="226"/>
      <c r="K483" s="226"/>
      <c r="L483" s="226"/>
      <c r="M483" s="226"/>
      <c r="N483" s="226"/>
      <c r="O483" s="226"/>
      <c r="P483" s="226"/>
      <c r="Q483" s="226"/>
    </row>
    <row r="484" spans="2:17">
      <c r="B484" s="227"/>
      <c r="C484" s="226"/>
      <c r="D484" s="226"/>
      <c r="E484" s="226"/>
      <c r="F484" s="226"/>
      <c r="G484" s="226"/>
      <c r="H484" s="226"/>
      <c r="I484" s="226"/>
      <c r="J484" s="226"/>
      <c r="K484" s="226"/>
      <c r="L484" s="226"/>
      <c r="M484" s="226"/>
      <c r="N484" s="226"/>
      <c r="O484" s="226"/>
      <c r="P484" s="226"/>
      <c r="Q484" s="226"/>
    </row>
    <row r="485" spans="2:17">
      <c r="B485" s="227"/>
      <c r="C485" s="226"/>
      <c r="D485" s="226"/>
      <c r="E485" s="226"/>
      <c r="F485" s="226"/>
      <c r="G485" s="226"/>
      <c r="H485" s="226"/>
      <c r="I485" s="226"/>
      <c r="J485" s="226"/>
      <c r="K485" s="226"/>
      <c r="L485" s="226"/>
      <c r="M485" s="226"/>
      <c r="N485" s="226"/>
      <c r="O485" s="226"/>
      <c r="P485" s="226"/>
      <c r="Q485" s="226"/>
    </row>
    <row r="486" spans="2:17">
      <c r="B486" s="227"/>
      <c r="C486" s="226"/>
      <c r="D486" s="226"/>
      <c r="E486" s="226"/>
      <c r="F486" s="226"/>
      <c r="G486" s="226"/>
      <c r="H486" s="226"/>
      <c r="I486" s="226"/>
      <c r="J486" s="226"/>
      <c r="K486" s="226"/>
      <c r="L486" s="226"/>
      <c r="M486" s="226"/>
      <c r="N486" s="226"/>
      <c r="O486" s="226"/>
      <c r="P486" s="226"/>
      <c r="Q486" s="226"/>
    </row>
    <row r="487" spans="2:17">
      <c r="B487" s="227"/>
      <c r="C487" s="226"/>
      <c r="D487" s="226"/>
      <c r="E487" s="226"/>
      <c r="F487" s="226"/>
      <c r="G487" s="226"/>
      <c r="H487" s="226"/>
      <c r="I487" s="226"/>
      <c r="J487" s="226"/>
      <c r="K487" s="226"/>
      <c r="L487" s="226"/>
      <c r="M487" s="226"/>
      <c r="N487" s="226"/>
      <c r="O487" s="226"/>
      <c r="P487" s="226"/>
      <c r="Q487" s="226"/>
    </row>
    <row r="488" spans="2:17">
      <c r="B488" s="227"/>
      <c r="C488" s="226"/>
      <c r="D488" s="226"/>
      <c r="E488" s="226"/>
      <c r="F488" s="226"/>
      <c r="G488" s="226"/>
      <c r="H488" s="226"/>
      <c r="I488" s="226"/>
      <c r="J488" s="226"/>
      <c r="K488" s="226"/>
      <c r="L488" s="226"/>
      <c r="M488" s="226"/>
      <c r="N488" s="226"/>
      <c r="O488" s="226"/>
      <c r="P488" s="226"/>
      <c r="Q488" s="226"/>
    </row>
    <row r="489" spans="2:17" ht="9.9" customHeight="1"/>
    <row r="490" spans="2:17">
      <c r="B490" s="224"/>
      <c r="C490" s="225"/>
      <c r="D490" s="225"/>
      <c r="E490" s="225"/>
      <c r="F490" s="225"/>
      <c r="G490" s="225"/>
      <c r="H490" s="225"/>
      <c r="I490" s="225"/>
      <c r="J490" s="225"/>
      <c r="K490" s="225"/>
      <c r="L490" s="225"/>
      <c r="M490" s="225"/>
      <c r="N490" s="225"/>
      <c r="O490" s="225"/>
      <c r="P490" s="225"/>
      <c r="Q490" s="225"/>
    </row>
    <row r="491" spans="2:17">
      <c r="B491" s="224"/>
      <c r="C491" s="225"/>
      <c r="D491" s="225"/>
      <c r="E491" s="225"/>
      <c r="F491" s="225"/>
      <c r="G491" s="225"/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</row>
    <row r="492" spans="2:17">
      <c r="B492" s="224"/>
      <c r="C492" s="225"/>
      <c r="D492" s="225"/>
      <c r="E492" s="225"/>
      <c r="F492" s="225"/>
      <c r="G492" s="225"/>
      <c r="H492" s="225"/>
      <c r="I492" s="225"/>
      <c r="J492" s="225"/>
      <c r="K492" s="225"/>
      <c r="L492" s="225"/>
      <c r="M492" s="225"/>
      <c r="N492" s="225"/>
      <c r="O492" s="225"/>
      <c r="P492" s="225"/>
      <c r="Q492" s="225"/>
    </row>
    <row r="493" spans="2:17" ht="6.9" customHeight="1"/>
    <row r="494" spans="2:17">
      <c r="B494" s="227"/>
      <c r="C494" s="226"/>
      <c r="D494" s="226"/>
      <c r="E494" s="226"/>
      <c r="F494" s="226"/>
      <c r="G494" s="226"/>
      <c r="H494" s="226"/>
      <c r="I494" s="226"/>
      <c r="J494" s="226"/>
      <c r="K494" s="226"/>
      <c r="L494" s="226"/>
      <c r="M494" s="226"/>
      <c r="N494" s="226"/>
      <c r="O494" s="226"/>
      <c r="P494" s="226"/>
      <c r="Q494" s="226"/>
    </row>
    <row r="495" spans="2:17">
      <c r="B495" s="227"/>
      <c r="C495" s="226"/>
      <c r="D495" s="226"/>
      <c r="E495" s="226"/>
      <c r="F495" s="226"/>
      <c r="G495" s="226"/>
      <c r="H495" s="226"/>
      <c r="I495" s="226"/>
      <c r="J495" s="226"/>
      <c r="K495" s="226"/>
      <c r="L495" s="226"/>
      <c r="M495" s="226"/>
      <c r="N495" s="226"/>
      <c r="O495" s="226"/>
      <c r="P495" s="226"/>
      <c r="Q495" s="226"/>
    </row>
    <row r="496" spans="2:17">
      <c r="B496" s="227"/>
      <c r="C496" s="226"/>
      <c r="D496" s="226"/>
      <c r="E496" s="226"/>
      <c r="F496" s="226"/>
      <c r="G496" s="226"/>
      <c r="H496" s="226"/>
      <c r="I496" s="226"/>
      <c r="J496" s="226"/>
      <c r="K496" s="226"/>
      <c r="L496" s="226"/>
      <c r="M496" s="226"/>
      <c r="N496" s="226"/>
      <c r="O496" s="226"/>
      <c r="P496" s="226"/>
      <c r="Q496" s="226"/>
    </row>
    <row r="497" spans="2:17">
      <c r="B497" s="227"/>
      <c r="C497" s="226"/>
      <c r="D497" s="226"/>
      <c r="E497" s="226"/>
      <c r="F497" s="226"/>
      <c r="G497" s="226"/>
      <c r="H497" s="226"/>
      <c r="I497" s="226"/>
      <c r="J497" s="226"/>
      <c r="K497" s="226"/>
      <c r="L497" s="226"/>
      <c r="M497" s="226"/>
      <c r="N497" s="226"/>
      <c r="O497" s="226"/>
      <c r="P497" s="226"/>
      <c r="Q497" s="226"/>
    </row>
    <row r="498" spans="2:17">
      <c r="B498" s="227"/>
      <c r="C498" s="226"/>
      <c r="D498" s="226"/>
      <c r="E498" s="226"/>
      <c r="F498" s="226"/>
      <c r="G498" s="226"/>
      <c r="H498" s="226"/>
      <c r="I498" s="226"/>
      <c r="J498" s="226"/>
      <c r="K498" s="226"/>
      <c r="L498" s="226"/>
      <c r="M498" s="226"/>
      <c r="N498" s="226"/>
      <c r="O498" s="226"/>
      <c r="P498" s="226"/>
      <c r="Q498" s="226"/>
    </row>
    <row r="499" spans="2:17">
      <c r="B499" s="227"/>
      <c r="C499" s="226"/>
      <c r="D499" s="226"/>
      <c r="E499" s="226"/>
      <c r="F499" s="226"/>
      <c r="G499" s="226"/>
      <c r="H499" s="226"/>
      <c r="I499" s="226"/>
      <c r="J499" s="226"/>
      <c r="K499" s="226"/>
      <c r="L499" s="226"/>
      <c r="M499" s="226"/>
      <c r="N499" s="226"/>
      <c r="O499" s="226"/>
      <c r="P499" s="226"/>
      <c r="Q499" s="226"/>
    </row>
    <row r="500" spans="2:17" ht="9.9" customHeight="1"/>
    <row r="501" spans="2:17">
      <c r="B501" s="224"/>
      <c r="C501" s="225"/>
      <c r="D501" s="225"/>
      <c r="E501" s="225"/>
      <c r="F501" s="225"/>
      <c r="G501" s="225"/>
      <c r="H501" s="225"/>
      <c r="I501" s="225"/>
      <c r="J501" s="225"/>
      <c r="K501" s="225"/>
      <c r="L501" s="225"/>
      <c r="M501" s="225"/>
      <c r="N501" s="225"/>
      <c r="O501" s="225"/>
      <c r="P501" s="225"/>
      <c r="Q501" s="225"/>
    </row>
    <row r="502" spans="2:17">
      <c r="B502" s="224"/>
      <c r="C502" s="225"/>
      <c r="D502" s="225"/>
      <c r="E502" s="225"/>
      <c r="F502" s="225"/>
      <c r="G502" s="225"/>
      <c r="H502" s="225"/>
      <c r="I502" s="225"/>
      <c r="J502" s="225"/>
      <c r="K502" s="225"/>
      <c r="L502" s="225"/>
      <c r="M502" s="225"/>
      <c r="N502" s="225"/>
      <c r="O502" s="225"/>
      <c r="P502" s="225"/>
      <c r="Q502" s="225"/>
    </row>
    <row r="503" spans="2:17">
      <c r="B503" s="224"/>
      <c r="C503" s="225"/>
      <c r="D503" s="225"/>
      <c r="E503" s="225"/>
      <c r="F503" s="225"/>
      <c r="G503" s="225"/>
      <c r="H503" s="225"/>
      <c r="I503" s="225"/>
      <c r="J503" s="225"/>
      <c r="K503" s="225"/>
      <c r="L503" s="225"/>
      <c r="M503" s="225"/>
      <c r="N503" s="225"/>
      <c r="O503" s="225"/>
      <c r="P503" s="225"/>
      <c r="Q503" s="225"/>
    </row>
    <row r="504" spans="2:17" ht="6.9" customHeight="1"/>
    <row r="505" spans="2:17">
      <c r="B505" s="227"/>
      <c r="C505" s="226"/>
      <c r="D505" s="226"/>
      <c r="E505" s="226"/>
      <c r="F505" s="226"/>
      <c r="G505" s="226"/>
      <c r="H505" s="226"/>
      <c r="I505" s="226"/>
      <c r="J505" s="226"/>
      <c r="K505" s="226"/>
      <c r="L505" s="226"/>
      <c r="M505" s="226"/>
      <c r="N505" s="226"/>
      <c r="O505" s="226"/>
      <c r="P505" s="226"/>
      <c r="Q505" s="226"/>
    </row>
    <row r="506" spans="2:17">
      <c r="B506" s="227"/>
      <c r="C506" s="226"/>
      <c r="D506" s="226"/>
      <c r="E506" s="226"/>
      <c r="F506" s="226"/>
      <c r="G506" s="226"/>
      <c r="H506" s="226"/>
      <c r="I506" s="226"/>
      <c r="J506" s="226"/>
      <c r="K506" s="226"/>
      <c r="L506" s="226"/>
      <c r="M506" s="226"/>
      <c r="N506" s="226"/>
      <c r="O506" s="226"/>
      <c r="P506" s="226"/>
      <c r="Q506" s="226"/>
    </row>
    <row r="507" spans="2:17">
      <c r="B507" s="227"/>
      <c r="C507" s="226"/>
      <c r="D507" s="226"/>
      <c r="E507" s="226"/>
      <c r="F507" s="226"/>
      <c r="G507" s="226"/>
      <c r="H507" s="226"/>
      <c r="I507" s="226"/>
      <c r="J507" s="226"/>
      <c r="K507" s="226"/>
      <c r="L507" s="226"/>
      <c r="M507" s="226"/>
      <c r="N507" s="226"/>
      <c r="O507" s="226"/>
      <c r="P507" s="226"/>
      <c r="Q507" s="226"/>
    </row>
    <row r="508" spans="2:17">
      <c r="B508" s="227"/>
      <c r="C508" s="226"/>
      <c r="D508" s="226"/>
      <c r="E508" s="226"/>
      <c r="F508" s="226"/>
      <c r="G508" s="226"/>
      <c r="H508" s="226"/>
      <c r="I508" s="226"/>
      <c r="J508" s="226"/>
      <c r="K508" s="226"/>
      <c r="L508" s="226"/>
      <c r="M508" s="226"/>
      <c r="N508" s="226"/>
      <c r="O508" s="226"/>
      <c r="P508" s="226"/>
      <c r="Q508" s="226"/>
    </row>
    <row r="509" spans="2:17">
      <c r="B509" s="227"/>
      <c r="C509" s="226"/>
      <c r="D509" s="226"/>
      <c r="E509" s="226"/>
      <c r="F509" s="226"/>
      <c r="G509" s="226"/>
      <c r="H509" s="226"/>
      <c r="I509" s="226"/>
      <c r="J509" s="226"/>
      <c r="K509" s="226"/>
      <c r="L509" s="226"/>
      <c r="M509" s="226"/>
      <c r="N509" s="226"/>
      <c r="O509" s="226"/>
      <c r="P509" s="226"/>
      <c r="Q509" s="226"/>
    </row>
    <row r="510" spans="2:17">
      <c r="B510" s="227"/>
      <c r="C510" s="226"/>
      <c r="D510" s="226"/>
      <c r="E510" s="226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</row>
    <row r="511" spans="2:17" ht="9.9" customHeight="1"/>
    <row r="512" spans="2:17">
      <c r="B512" s="224"/>
      <c r="C512" s="225"/>
      <c r="D512" s="225"/>
      <c r="E512" s="225"/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</row>
    <row r="513" spans="2:17">
      <c r="B513" s="224"/>
      <c r="C513" s="225"/>
      <c r="D513" s="225"/>
      <c r="E513" s="225"/>
      <c r="F513" s="225"/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</row>
    <row r="514" spans="2:17">
      <c r="B514" s="224"/>
      <c r="C514" s="225"/>
      <c r="D514" s="225"/>
      <c r="E514" s="225"/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</row>
    <row r="515" spans="2:17" ht="6.9" customHeight="1"/>
    <row r="516" spans="2:17">
      <c r="B516" s="227"/>
      <c r="C516" s="226"/>
      <c r="D516" s="226"/>
      <c r="E516" s="226"/>
      <c r="F516" s="226"/>
      <c r="G516" s="226"/>
      <c r="H516" s="226"/>
      <c r="I516" s="226"/>
      <c r="J516" s="226"/>
      <c r="K516" s="226"/>
      <c r="L516" s="226"/>
      <c r="M516" s="226"/>
      <c r="N516" s="226"/>
      <c r="O516" s="226"/>
      <c r="P516" s="226"/>
      <c r="Q516" s="226"/>
    </row>
    <row r="517" spans="2:17">
      <c r="B517" s="227"/>
      <c r="C517" s="226"/>
      <c r="D517" s="226"/>
      <c r="E517" s="226"/>
      <c r="F517" s="226"/>
      <c r="G517" s="226"/>
      <c r="H517" s="226"/>
      <c r="I517" s="226"/>
      <c r="J517" s="226"/>
      <c r="K517" s="226"/>
      <c r="L517" s="226"/>
      <c r="M517" s="226"/>
      <c r="N517" s="226"/>
      <c r="O517" s="226"/>
      <c r="P517" s="226"/>
      <c r="Q517" s="226"/>
    </row>
    <row r="518" spans="2:17">
      <c r="B518" s="227"/>
      <c r="C518" s="226"/>
      <c r="D518" s="226"/>
      <c r="E518" s="226"/>
      <c r="F518" s="226"/>
      <c r="G518" s="226"/>
      <c r="H518" s="226"/>
      <c r="I518" s="226"/>
      <c r="J518" s="226"/>
      <c r="K518" s="226"/>
      <c r="L518" s="226"/>
      <c r="M518" s="226"/>
      <c r="N518" s="226"/>
      <c r="O518" s="226"/>
      <c r="P518" s="226"/>
      <c r="Q518" s="226"/>
    </row>
    <row r="519" spans="2:17">
      <c r="B519" s="227"/>
      <c r="C519" s="226"/>
      <c r="D519" s="226"/>
      <c r="E519" s="226"/>
      <c r="F519" s="226"/>
      <c r="G519" s="226"/>
      <c r="H519" s="226"/>
      <c r="I519" s="226"/>
      <c r="J519" s="226"/>
      <c r="K519" s="226"/>
      <c r="L519" s="226"/>
      <c r="M519" s="226"/>
      <c r="N519" s="226"/>
      <c r="O519" s="226"/>
      <c r="P519" s="226"/>
      <c r="Q519" s="226"/>
    </row>
    <row r="520" spans="2:17">
      <c r="B520" s="227"/>
      <c r="C520" s="226"/>
      <c r="D520" s="226"/>
      <c r="E520" s="226"/>
      <c r="F520" s="226"/>
      <c r="G520" s="226"/>
      <c r="H520" s="226"/>
      <c r="I520" s="226"/>
      <c r="J520" s="226"/>
      <c r="K520" s="226"/>
      <c r="L520" s="226"/>
      <c r="M520" s="226"/>
      <c r="N520" s="226"/>
      <c r="O520" s="226"/>
      <c r="P520" s="226"/>
      <c r="Q520" s="226"/>
    </row>
    <row r="521" spans="2:17">
      <c r="B521" s="227"/>
      <c r="C521" s="226"/>
      <c r="D521" s="226"/>
      <c r="E521" s="226"/>
      <c r="F521" s="226"/>
      <c r="G521" s="226"/>
      <c r="H521" s="226"/>
      <c r="I521" s="226"/>
      <c r="J521" s="226"/>
      <c r="K521" s="226"/>
      <c r="L521" s="226"/>
      <c r="M521" s="226"/>
      <c r="N521" s="226"/>
      <c r="O521" s="226"/>
      <c r="P521" s="226"/>
      <c r="Q521" s="226"/>
    </row>
    <row r="522" spans="2:17" ht="9.9" customHeight="1"/>
    <row r="523" spans="2:17">
      <c r="B523" s="224"/>
      <c r="C523" s="225"/>
      <c r="D523" s="225"/>
      <c r="E523" s="225"/>
      <c r="F523" s="225"/>
      <c r="G523" s="225"/>
      <c r="H523" s="225"/>
      <c r="I523" s="225"/>
      <c r="J523" s="225"/>
      <c r="K523" s="225"/>
      <c r="L523" s="225"/>
      <c r="M523" s="225"/>
      <c r="N523" s="225"/>
      <c r="O523" s="225"/>
      <c r="P523" s="225"/>
      <c r="Q523" s="225"/>
    </row>
    <row r="524" spans="2:17">
      <c r="B524" s="224"/>
      <c r="C524" s="225"/>
      <c r="D524" s="225"/>
      <c r="E524" s="225"/>
      <c r="F524" s="225"/>
      <c r="G524" s="225"/>
      <c r="H524" s="225"/>
      <c r="I524" s="225"/>
      <c r="J524" s="225"/>
      <c r="K524" s="225"/>
      <c r="L524" s="225"/>
      <c r="M524" s="225"/>
      <c r="N524" s="225"/>
      <c r="O524" s="225"/>
      <c r="P524" s="225"/>
      <c r="Q524" s="225"/>
    </row>
    <row r="525" spans="2:17">
      <c r="B525" s="224"/>
      <c r="C525" s="225"/>
      <c r="D525" s="225"/>
      <c r="E525" s="225"/>
      <c r="F525" s="225"/>
      <c r="G525" s="225"/>
      <c r="H525" s="225"/>
      <c r="I525" s="225"/>
      <c r="J525" s="225"/>
      <c r="K525" s="225"/>
      <c r="L525" s="225"/>
      <c r="M525" s="225"/>
      <c r="N525" s="225"/>
      <c r="O525" s="225"/>
      <c r="P525" s="225"/>
      <c r="Q525" s="225"/>
    </row>
    <row r="526" spans="2:17" ht="6.9" customHeight="1"/>
    <row r="527" spans="2:17">
      <c r="B527" s="227"/>
      <c r="C527" s="226"/>
      <c r="D527" s="226"/>
      <c r="E527" s="226"/>
      <c r="F527" s="226"/>
      <c r="G527" s="226"/>
      <c r="H527" s="226"/>
      <c r="I527" s="226"/>
      <c r="J527" s="226"/>
      <c r="K527" s="226"/>
      <c r="L527" s="226"/>
      <c r="M527" s="226"/>
      <c r="N527" s="226"/>
      <c r="O527" s="226"/>
      <c r="P527" s="226"/>
      <c r="Q527" s="226"/>
    </row>
    <row r="528" spans="2:17">
      <c r="B528" s="227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6"/>
      <c r="O528" s="226"/>
      <c r="P528" s="226"/>
      <c r="Q528" s="226"/>
    </row>
    <row r="529" spans="2:17">
      <c r="B529" s="227"/>
      <c r="C529" s="226"/>
      <c r="D529" s="226"/>
      <c r="E529" s="226"/>
      <c r="F529" s="226"/>
      <c r="G529" s="226"/>
      <c r="H529" s="226"/>
      <c r="I529" s="226"/>
      <c r="J529" s="226"/>
      <c r="K529" s="226"/>
      <c r="L529" s="226"/>
      <c r="M529" s="226"/>
      <c r="N529" s="226"/>
      <c r="O529" s="226"/>
      <c r="P529" s="226"/>
      <c r="Q529" s="226"/>
    </row>
    <row r="530" spans="2:17">
      <c r="B530" s="227"/>
      <c r="C530" s="226"/>
      <c r="D530" s="226"/>
      <c r="E530" s="226"/>
      <c r="F530" s="226"/>
      <c r="G530" s="226"/>
      <c r="H530" s="226"/>
      <c r="I530" s="226"/>
      <c r="J530" s="226"/>
      <c r="K530" s="226"/>
      <c r="L530" s="226"/>
      <c r="M530" s="226"/>
      <c r="N530" s="226"/>
      <c r="O530" s="226"/>
      <c r="P530" s="226"/>
      <c r="Q530" s="226"/>
    </row>
    <row r="531" spans="2:17">
      <c r="B531" s="227"/>
      <c r="C531" s="226"/>
      <c r="D531" s="226"/>
      <c r="E531" s="226"/>
      <c r="F531" s="226"/>
      <c r="G531" s="226"/>
      <c r="H531" s="226"/>
      <c r="I531" s="226"/>
      <c r="J531" s="226"/>
      <c r="K531" s="226"/>
      <c r="L531" s="226"/>
      <c r="M531" s="226"/>
      <c r="N531" s="226"/>
      <c r="O531" s="226"/>
      <c r="P531" s="226"/>
      <c r="Q531" s="226"/>
    </row>
    <row r="532" spans="2:17">
      <c r="B532" s="227"/>
      <c r="C532" s="226"/>
      <c r="D532" s="226"/>
      <c r="E532" s="226"/>
      <c r="F532" s="226"/>
      <c r="G532" s="226"/>
      <c r="H532" s="226"/>
      <c r="I532" s="226"/>
      <c r="J532" s="226"/>
      <c r="K532" s="226"/>
      <c r="L532" s="226"/>
      <c r="M532" s="226"/>
      <c r="N532" s="226"/>
      <c r="O532" s="226"/>
      <c r="P532" s="226"/>
      <c r="Q532" s="226"/>
    </row>
    <row r="533" spans="2:17" ht="9.9" customHeight="1"/>
    <row r="534" spans="2:17">
      <c r="B534" s="224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  <c r="P534" s="225"/>
      <c r="Q534" s="225"/>
    </row>
    <row r="535" spans="2:17">
      <c r="B535" s="224"/>
      <c r="C535" s="225"/>
      <c r="D535" s="225"/>
      <c r="E535" s="225"/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  <c r="P535" s="225"/>
      <c r="Q535" s="225"/>
    </row>
    <row r="536" spans="2:17">
      <c r="B536" s="224"/>
      <c r="C536" s="225"/>
      <c r="D536" s="225"/>
      <c r="E536" s="225"/>
      <c r="F536" s="225"/>
      <c r="G536" s="225"/>
      <c r="H536" s="225"/>
      <c r="I536" s="225"/>
      <c r="J536" s="225"/>
      <c r="K536" s="225"/>
      <c r="L536" s="225"/>
      <c r="M536" s="225"/>
      <c r="N536" s="225"/>
      <c r="O536" s="225"/>
      <c r="P536" s="225"/>
      <c r="Q536" s="225"/>
    </row>
    <row r="537" spans="2:17" ht="6.9" customHeight="1"/>
    <row r="538" spans="2:17">
      <c r="B538" s="227"/>
      <c r="C538" s="226"/>
      <c r="D538" s="226"/>
      <c r="E538" s="226"/>
      <c r="F538" s="226"/>
      <c r="G538" s="226"/>
      <c r="H538" s="226"/>
      <c r="I538" s="226"/>
      <c r="J538" s="226"/>
      <c r="K538" s="226"/>
      <c r="L538" s="226"/>
      <c r="M538" s="226"/>
      <c r="N538" s="226"/>
      <c r="O538" s="226"/>
      <c r="P538" s="226"/>
      <c r="Q538" s="226"/>
    </row>
    <row r="539" spans="2:17">
      <c r="B539" s="227"/>
      <c r="C539" s="226"/>
      <c r="D539" s="226"/>
      <c r="E539" s="226"/>
      <c r="F539" s="226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  <c r="Q539" s="226"/>
    </row>
    <row r="540" spans="2:17">
      <c r="B540" s="227"/>
      <c r="C540" s="226"/>
      <c r="D540" s="226"/>
      <c r="E540" s="226"/>
      <c r="F540" s="226"/>
      <c r="G540" s="226"/>
      <c r="H540" s="226"/>
      <c r="I540" s="226"/>
      <c r="J540" s="226"/>
      <c r="K540" s="226"/>
      <c r="L540" s="226"/>
      <c r="M540" s="226"/>
      <c r="N540" s="226"/>
      <c r="O540" s="226"/>
      <c r="P540" s="226"/>
      <c r="Q540" s="226"/>
    </row>
    <row r="541" spans="2:17">
      <c r="B541" s="227"/>
      <c r="C541" s="226"/>
      <c r="D541" s="226"/>
      <c r="E541" s="226"/>
      <c r="F541" s="226"/>
      <c r="G541" s="226"/>
      <c r="H541" s="226"/>
      <c r="I541" s="226"/>
      <c r="J541" s="226"/>
      <c r="K541" s="226"/>
      <c r="L541" s="226"/>
      <c r="M541" s="226"/>
      <c r="N541" s="226"/>
      <c r="O541" s="226"/>
      <c r="P541" s="226"/>
      <c r="Q541" s="226"/>
    </row>
    <row r="542" spans="2:17">
      <c r="B542" s="227"/>
      <c r="C542" s="226"/>
      <c r="D542" s="226"/>
      <c r="E542" s="226"/>
      <c r="F542" s="226"/>
      <c r="G542" s="226"/>
      <c r="H542" s="226"/>
      <c r="I542" s="226"/>
      <c r="J542" s="226"/>
      <c r="K542" s="226"/>
      <c r="L542" s="226"/>
      <c r="M542" s="226"/>
      <c r="N542" s="226"/>
      <c r="O542" s="226"/>
      <c r="P542" s="226"/>
      <c r="Q542" s="226"/>
    </row>
    <row r="543" spans="2:17">
      <c r="B543" s="227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6"/>
      <c r="O543" s="226"/>
      <c r="P543" s="226"/>
      <c r="Q543" s="226"/>
    </row>
    <row r="544" spans="2:17" ht="9.9" customHeight="1"/>
    <row r="545" spans="2:17" ht="24.6">
      <c r="B545" s="47"/>
      <c r="C545" s="222"/>
      <c r="D545" s="222"/>
      <c r="E545" s="222"/>
      <c r="F545" s="222"/>
      <c r="G545" s="222"/>
      <c r="H545" s="222"/>
      <c r="I545" s="222"/>
      <c r="J545" s="222"/>
      <c r="K545" s="222"/>
      <c r="L545" s="222"/>
      <c r="M545" s="222"/>
      <c r="N545" s="222"/>
      <c r="O545" s="223"/>
      <c r="P545" s="223"/>
      <c r="Q545" s="89"/>
    </row>
    <row r="546" spans="2:17" ht="6.9" customHeight="1"/>
    <row r="547" spans="2:17">
      <c r="B547" s="224"/>
      <c r="C547" s="225"/>
      <c r="D547" s="225"/>
      <c r="E547" s="225"/>
      <c r="F547" s="225"/>
      <c r="G547" s="225"/>
      <c r="H547" s="225"/>
      <c r="I547" s="225"/>
      <c r="J547" s="225"/>
      <c r="K547" s="225"/>
      <c r="L547" s="225"/>
      <c r="M547" s="225"/>
      <c r="N547" s="225"/>
      <c r="O547" s="225"/>
      <c r="P547" s="225"/>
      <c r="Q547" s="225"/>
    </row>
    <row r="548" spans="2:17">
      <c r="B548" s="224"/>
      <c r="C548" s="225"/>
      <c r="D548" s="225"/>
      <c r="E548" s="225"/>
      <c r="F548" s="225"/>
      <c r="G548" s="225"/>
      <c r="H548" s="225"/>
      <c r="I548" s="225"/>
      <c r="J548" s="225"/>
      <c r="K548" s="225"/>
      <c r="L548" s="225"/>
      <c r="M548" s="225"/>
      <c r="N548" s="225"/>
      <c r="O548" s="225"/>
      <c r="P548" s="225"/>
      <c r="Q548" s="225"/>
    </row>
    <row r="549" spans="2:17">
      <c r="B549" s="224"/>
      <c r="C549" s="225"/>
      <c r="D549" s="225"/>
      <c r="E549" s="225"/>
      <c r="F549" s="225"/>
      <c r="G549" s="225"/>
      <c r="H549" s="225"/>
      <c r="I549" s="225"/>
      <c r="J549" s="225"/>
      <c r="K549" s="225"/>
      <c r="L549" s="225"/>
      <c r="M549" s="225"/>
      <c r="N549" s="225"/>
      <c r="O549" s="225"/>
      <c r="P549" s="225"/>
      <c r="Q549" s="225"/>
    </row>
    <row r="550" spans="2:17" ht="6.9" customHeight="1"/>
    <row r="551" spans="2:17">
      <c r="B551" s="227"/>
      <c r="C551" s="226"/>
      <c r="D551" s="226"/>
      <c r="E551" s="226"/>
      <c r="F551" s="226"/>
      <c r="G551" s="226"/>
      <c r="H551" s="226"/>
      <c r="I551" s="226"/>
      <c r="J551" s="226"/>
      <c r="K551" s="226"/>
      <c r="L551" s="226"/>
      <c r="M551" s="226"/>
      <c r="N551" s="226"/>
      <c r="O551" s="226"/>
      <c r="P551" s="226"/>
      <c r="Q551" s="226"/>
    </row>
    <row r="552" spans="2:17">
      <c r="B552" s="227"/>
      <c r="C552" s="226"/>
      <c r="D552" s="226"/>
      <c r="E552" s="226"/>
      <c r="F552" s="226"/>
      <c r="G552" s="226"/>
      <c r="H552" s="226"/>
      <c r="I552" s="226"/>
      <c r="J552" s="226"/>
      <c r="K552" s="226"/>
      <c r="L552" s="226"/>
      <c r="M552" s="226"/>
      <c r="N552" s="226"/>
      <c r="O552" s="226"/>
      <c r="P552" s="226"/>
      <c r="Q552" s="226"/>
    </row>
    <row r="553" spans="2:17">
      <c r="B553" s="227"/>
      <c r="C553" s="226"/>
      <c r="D553" s="226"/>
      <c r="E553" s="226"/>
      <c r="F553" s="226"/>
      <c r="G553" s="226"/>
      <c r="H553" s="226"/>
      <c r="I553" s="226"/>
      <c r="J553" s="226"/>
      <c r="K553" s="226"/>
      <c r="L553" s="226"/>
      <c r="M553" s="226"/>
      <c r="N553" s="226"/>
      <c r="O553" s="226"/>
      <c r="P553" s="226"/>
      <c r="Q553" s="226"/>
    </row>
    <row r="554" spans="2:17">
      <c r="B554" s="227"/>
      <c r="C554" s="226"/>
      <c r="D554" s="226"/>
      <c r="E554" s="226"/>
      <c r="F554" s="226"/>
      <c r="G554" s="226"/>
      <c r="H554" s="226"/>
      <c r="I554" s="226"/>
      <c r="J554" s="226"/>
      <c r="K554" s="226"/>
      <c r="L554" s="226"/>
      <c r="M554" s="226"/>
      <c r="N554" s="226"/>
      <c r="O554" s="226"/>
      <c r="P554" s="226"/>
      <c r="Q554" s="226"/>
    </row>
    <row r="555" spans="2:17">
      <c r="B555" s="227"/>
      <c r="C555" s="226"/>
      <c r="D555" s="226"/>
      <c r="E555" s="226"/>
      <c r="F555" s="226"/>
      <c r="G555" s="226"/>
      <c r="H555" s="226"/>
      <c r="I555" s="226"/>
      <c r="J555" s="226"/>
      <c r="K555" s="226"/>
      <c r="L555" s="226"/>
      <c r="M555" s="226"/>
      <c r="N555" s="226"/>
      <c r="O555" s="226"/>
      <c r="P555" s="226"/>
      <c r="Q555" s="226"/>
    </row>
    <row r="556" spans="2:17">
      <c r="B556" s="227"/>
      <c r="C556" s="226"/>
      <c r="D556" s="226"/>
      <c r="E556" s="226"/>
      <c r="F556" s="226"/>
      <c r="G556" s="226"/>
      <c r="H556" s="226"/>
      <c r="I556" s="226"/>
      <c r="J556" s="226"/>
      <c r="K556" s="226"/>
      <c r="L556" s="226"/>
      <c r="M556" s="226"/>
      <c r="N556" s="226"/>
      <c r="O556" s="226"/>
      <c r="P556" s="226"/>
      <c r="Q556" s="226"/>
    </row>
    <row r="557" spans="2:17" ht="9.9" customHeight="1"/>
    <row r="558" spans="2:17">
      <c r="B558" s="224"/>
      <c r="C558" s="225"/>
      <c r="D558" s="225"/>
      <c r="E558" s="225"/>
      <c r="F558" s="225"/>
      <c r="G558" s="225"/>
      <c r="H558" s="225"/>
      <c r="I558" s="225"/>
      <c r="J558" s="225"/>
      <c r="K558" s="225"/>
      <c r="L558" s="225"/>
      <c r="M558" s="225"/>
      <c r="N558" s="225"/>
      <c r="O558" s="225"/>
      <c r="P558" s="225"/>
      <c r="Q558" s="225"/>
    </row>
    <row r="559" spans="2:17">
      <c r="B559" s="224"/>
      <c r="C559" s="225"/>
      <c r="D559" s="225"/>
      <c r="E559" s="225"/>
      <c r="F559" s="225"/>
      <c r="G559" s="225"/>
      <c r="H559" s="225"/>
      <c r="I559" s="225"/>
      <c r="J559" s="225"/>
      <c r="K559" s="225"/>
      <c r="L559" s="225"/>
      <c r="M559" s="225"/>
      <c r="N559" s="225"/>
      <c r="O559" s="225"/>
      <c r="P559" s="225"/>
      <c r="Q559" s="225"/>
    </row>
    <row r="560" spans="2:17">
      <c r="B560" s="224"/>
      <c r="C560" s="225"/>
      <c r="D560" s="225"/>
      <c r="E560" s="225"/>
      <c r="F560" s="225"/>
      <c r="G560" s="225"/>
      <c r="H560" s="225"/>
      <c r="I560" s="225"/>
      <c r="J560" s="225"/>
      <c r="K560" s="225"/>
      <c r="L560" s="225"/>
      <c r="M560" s="225"/>
      <c r="N560" s="225"/>
      <c r="O560" s="225"/>
      <c r="P560" s="225"/>
      <c r="Q560" s="225"/>
    </row>
    <row r="561" spans="2:17" ht="6.9" customHeight="1"/>
    <row r="562" spans="2:17">
      <c r="B562" s="227"/>
      <c r="C562" s="226"/>
      <c r="D562" s="226"/>
      <c r="E562" s="226"/>
      <c r="F562" s="226"/>
      <c r="G562" s="226"/>
      <c r="H562" s="226"/>
      <c r="I562" s="226"/>
      <c r="J562" s="226"/>
      <c r="K562" s="226"/>
      <c r="L562" s="226"/>
      <c r="M562" s="226"/>
      <c r="N562" s="226"/>
      <c r="O562" s="226"/>
      <c r="P562" s="226"/>
      <c r="Q562" s="226"/>
    </row>
    <row r="563" spans="2:17">
      <c r="B563" s="227"/>
      <c r="C563" s="226"/>
      <c r="D563" s="226"/>
      <c r="E563" s="226"/>
      <c r="F563" s="226"/>
      <c r="G563" s="226"/>
      <c r="H563" s="226"/>
      <c r="I563" s="226"/>
      <c r="J563" s="226"/>
      <c r="K563" s="226"/>
      <c r="L563" s="226"/>
      <c r="M563" s="226"/>
      <c r="N563" s="226"/>
      <c r="O563" s="226"/>
      <c r="P563" s="226"/>
      <c r="Q563" s="226"/>
    </row>
    <row r="564" spans="2:17">
      <c r="B564" s="227"/>
      <c r="C564" s="226"/>
      <c r="D564" s="226"/>
      <c r="E564" s="226"/>
      <c r="F564" s="226"/>
      <c r="G564" s="226"/>
      <c r="H564" s="226"/>
      <c r="I564" s="226"/>
      <c r="J564" s="226"/>
      <c r="K564" s="226"/>
      <c r="L564" s="226"/>
      <c r="M564" s="226"/>
      <c r="N564" s="226"/>
      <c r="O564" s="226"/>
      <c r="P564" s="226"/>
      <c r="Q564" s="226"/>
    </row>
    <row r="565" spans="2:17">
      <c r="B565" s="227"/>
      <c r="C565" s="226"/>
      <c r="D565" s="226"/>
      <c r="E565" s="226"/>
      <c r="F565" s="226"/>
      <c r="G565" s="226"/>
      <c r="H565" s="226"/>
      <c r="I565" s="226"/>
      <c r="J565" s="226"/>
      <c r="K565" s="226"/>
      <c r="L565" s="226"/>
      <c r="M565" s="226"/>
      <c r="N565" s="226"/>
      <c r="O565" s="226"/>
      <c r="P565" s="226"/>
      <c r="Q565" s="226"/>
    </row>
    <row r="566" spans="2:17">
      <c r="B566" s="227"/>
      <c r="C566" s="226"/>
      <c r="D566" s="226"/>
      <c r="E566" s="226"/>
      <c r="F566" s="226"/>
      <c r="G566" s="226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</row>
    <row r="567" spans="2:17">
      <c r="B567" s="227"/>
      <c r="C567" s="226"/>
      <c r="D567" s="226"/>
      <c r="E567" s="226"/>
      <c r="F567" s="226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</row>
    <row r="568" spans="2:17" ht="9.9" customHeight="1"/>
    <row r="569" spans="2:17">
      <c r="B569" s="224"/>
      <c r="C569" s="225"/>
      <c r="D569" s="225"/>
      <c r="E569" s="225"/>
      <c r="F569" s="225"/>
      <c r="G569" s="225"/>
      <c r="H569" s="225"/>
      <c r="I569" s="225"/>
      <c r="J569" s="225"/>
      <c r="K569" s="225"/>
      <c r="L569" s="225"/>
      <c r="M569" s="225"/>
      <c r="N569" s="225"/>
      <c r="O569" s="225"/>
      <c r="P569" s="225"/>
      <c r="Q569" s="225"/>
    </row>
    <row r="570" spans="2:17">
      <c r="B570" s="224"/>
      <c r="C570" s="225"/>
      <c r="D570" s="225"/>
      <c r="E570" s="225"/>
      <c r="F570" s="225"/>
      <c r="G570" s="225"/>
      <c r="H570" s="225"/>
      <c r="I570" s="225"/>
      <c r="J570" s="225"/>
      <c r="K570" s="225"/>
      <c r="L570" s="225"/>
      <c r="M570" s="225"/>
      <c r="N570" s="225"/>
      <c r="O570" s="225"/>
      <c r="P570" s="225"/>
      <c r="Q570" s="225"/>
    </row>
    <row r="571" spans="2:17">
      <c r="B571" s="224"/>
      <c r="C571" s="225"/>
      <c r="D571" s="225"/>
      <c r="E571" s="225"/>
      <c r="F571" s="225"/>
      <c r="G571" s="225"/>
      <c r="H571" s="225"/>
      <c r="I571" s="225"/>
      <c r="J571" s="225"/>
      <c r="K571" s="225"/>
      <c r="L571" s="225"/>
      <c r="M571" s="225"/>
      <c r="N571" s="225"/>
      <c r="O571" s="225"/>
      <c r="P571" s="225"/>
      <c r="Q571" s="225"/>
    </row>
    <row r="572" spans="2:17" ht="6.9" customHeight="1"/>
    <row r="573" spans="2:17">
      <c r="B573" s="227"/>
      <c r="C573" s="226"/>
      <c r="D573" s="226"/>
      <c r="E573" s="226"/>
      <c r="F573" s="226"/>
      <c r="G573" s="226"/>
      <c r="H573" s="226"/>
      <c r="I573" s="226"/>
      <c r="J573" s="226"/>
      <c r="K573" s="226"/>
      <c r="L573" s="226"/>
      <c r="M573" s="226"/>
      <c r="N573" s="226"/>
      <c r="O573" s="226"/>
      <c r="P573" s="226"/>
      <c r="Q573" s="226"/>
    </row>
    <row r="574" spans="2:17">
      <c r="B574" s="227"/>
      <c r="C574" s="226"/>
      <c r="D574" s="226"/>
      <c r="E574" s="226"/>
      <c r="F574" s="226"/>
      <c r="G574" s="226"/>
      <c r="H574" s="226"/>
      <c r="I574" s="226"/>
      <c r="J574" s="226"/>
      <c r="K574" s="226"/>
      <c r="L574" s="226"/>
      <c r="M574" s="226"/>
      <c r="N574" s="226"/>
      <c r="O574" s="226"/>
      <c r="P574" s="226"/>
      <c r="Q574" s="226"/>
    </row>
    <row r="575" spans="2:17">
      <c r="B575" s="227"/>
      <c r="C575" s="226"/>
      <c r="D575" s="226"/>
      <c r="E575" s="226"/>
      <c r="F575" s="226"/>
      <c r="G575" s="226"/>
      <c r="H575" s="226"/>
      <c r="I575" s="226"/>
      <c r="J575" s="226"/>
      <c r="K575" s="226"/>
      <c r="L575" s="226"/>
      <c r="M575" s="226"/>
      <c r="N575" s="226"/>
      <c r="O575" s="226"/>
      <c r="P575" s="226"/>
      <c r="Q575" s="226"/>
    </row>
    <row r="576" spans="2:17">
      <c r="B576" s="227"/>
      <c r="C576" s="226"/>
      <c r="D576" s="226"/>
      <c r="E576" s="226"/>
      <c r="F576" s="226"/>
      <c r="G576" s="226"/>
      <c r="H576" s="226"/>
      <c r="I576" s="226"/>
      <c r="J576" s="226"/>
      <c r="K576" s="226"/>
      <c r="L576" s="226"/>
      <c r="M576" s="226"/>
      <c r="N576" s="226"/>
      <c r="O576" s="226"/>
      <c r="P576" s="226"/>
      <c r="Q576" s="226"/>
    </row>
    <row r="577" spans="2:17">
      <c r="B577" s="227"/>
      <c r="C577" s="226"/>
      <c r="D577" s="226"/>
      <c r="E577" s="226"/>
      <c r="F577" s="226"/>
      <c r="G577" s="226"/>
      <c r="H577" s="226"/>
      <c r="I577" s="226"/>
      <c r="J577" s="226"/>
      <c r="K577" s="226"/>
      <c r="L577" s="226"/>
      <c r="M577" s="226"/>
      <c r="N577" s="226"/>
      <c r="O577" s="226"/>
      <c r="P577" s="226"/>
      <c r="Q577" s="226"/>
    </row>
    <row r="578" spans="2:17">
      <c r="B578" s="227"/>
      <c r="C578" s="226"/>
      <c r="D578" s="226"/>
      <c r="E578" s="226"/>
      <c r="F578" s="226"/>
      <c r="G578" s="226"/>
      <c r="H578" s="226"/>
      <c r="I578" s="226"/>
      <c r="J578" s="226"/>
      <c r="K578" s="226"/>
      <c r="L578" s="226"/>
      <c r="M578" s="226"/>
      <c r="N578" s="226"/>
      <c r="O578" s="226"/>
      <c r="P578" s="226"/>
      <c r="Q578" s="226"/>
    </row>
    <row r="579" spans="2:17" ht="9.9" customHeight="1"/>
    <row r="580" spans="2:17">
      <c r="B580" s="224"/>
      <c r="C580" s="225"/>
      <c r="D580" s="225"/>
      <c r="E580" s="225"/>
      <c r="F580" s="225"/>
      <c r="G580" s="225"/>
      <c r="H580" s="225"/>
      <c r="I580" s="225"/>
      <c r="J580" s="225"/>
      <c r="K580" s="225"/>
      <c r="L580" s="225"/>
      <c r="M580" s="225"/>
      <c r="N580" s="225"/>
      <c r="O580" s="225"/>
      <c r="P580" s="225"/>
      <c r="Q580" s="225"/>
    </row>
    <row r="581" spans="2:17">
      <c r="B581" s="224"/>
      <c r="C581" s="225"/>
      <c r="D581" s="225"/>
      <c r="E581" s="225"/>
      <c r="F581" s="225"/>
      <c r="G581" s="225"/>
      <c r="H581" s="225"/>
      <c r="I581" s="225"/>
      <c r="J581" s="225"/>
      <c r="K581" s="225"/>
      <c r="L581" s="225"/>
      <c r="M581" s="225"/>
      <c r="N581" s="225"/>
      <c r="O581" s="225"/>
      <c r="P581" s="225"/>
      <c r="Q581" s="225"/>
    </row>
    <row r="582" spans="2:17">
      <c r="B582" s="224"/>
      <c r="C582" s="225"/>
      <c r="D582" s="225"/>
      <c r="E582" s="225"/>
      <c r="F582" s="225"/>
      <c r="G582" s="225"/>
      <c r="H582" s="225"/>
      <c r="I582" s="225"/>
      <c r="J582" s="225"/>
      <c r="K582" s="225"/>
      <c r="L582" s="225"/>
      <c r="M582" s="225"/>
      <c r="N582" s="225"/>
      <c r="O582" s="225"/>
      <c r="P582" s="225"/>
      <c r="Q582" s="225"/>
    </row>
    <row r="583" spans="2:17" ht="6.9" customHeight="1"/>
    <row r="584" spans="2:17">
      <c r="B584" s="227"/>
      <c r="C584" s="226"/>
      <c r="D584" s="226"/>
      <c r="E584" s="226"/>
      <c r="F584" s="226"/>
      <c r="G584" s="226"/>
      <c r="H584" s="226"/>
      <c r="I584" s="226"/>
      <c r="J584" s="226"/>
      <c r="K584" s="226"/>
      <c r="L584" s="226"/>
      <c r="M584" s="226"/>
      <c r="N584" s="226"/>
      <c r="O584" s="226"/>
      <c r="P584" s="226"/>
      <c r="Q584" s="226"/>
    </row>
    <row r="585" spans="2:17">
      <c r="B585" s="227"/>
      <c r="C585" s="226"/>
      <c r="D585" s="226"/>
      <c r="E585" s="226"/>
      <c r="F585" s="226"/>
      <c r="G585" s="226"/>
      <c r="H585" s="226"/>
      <c r="I585" s="226"/>
      <c r="J585" s="226"/>
      <c r="K585" s="226"/>
      <c r="L585" s="226"/>
      <c r="M585" s="226"/>
      <c r="N585" s="226"/>
      <c r="O585" s="226"/>
      <c r="P585" s="226"/>
      <c r="Q585" s="226"/>
    </row>
    <row r="586" spans="2:17">
      <c r="B586" s="227"/>
      <c r="C586" s="226"/>
      <c r="D586" s="226"/>
      <c r="E586" s="226"/>
      <c r="F586" s="226"/>
      <c r="G586" s="226"/>
      <c r="H586" s="226"/>
      <c r="I586" s="226"/>
      <c r="J586" s="226"/>
      <c r="K586" s="226"/>
      <c r="L586" s="226"/>
      <c r="M586" s="226"/>
      <c r="N586" s="226"/>
      <c r="O586" s="226"/>
      <c r="P586" s="226"/>
      <c r="Q586" s="226"/>
    </row>
    <row r="587" spans="2:17">
      <c r="B587" s="227"/>
      <c r="C587" s="226"/>
      <c r="D587" s="226"/>
      <c r="E587" s="226"/>
      <c r="F587" s="226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  <c r="Q587" s="226"/>
    </row>
    <row r="588" spans="2:17">
      <c r="B588" s="227"/>
      <c r="C588" s="226"/>
      <c r="D588" s="226"/>
      <c r="E588" s="226"/>
      <c r="F588" s="226"/>
      <c r="G588" s="226"/>
      <c r="H588" s="226"/>
      <c r="I588" s="226"/>
      <c r="J588" s="226"/>
      <c r="K588" s="226"/>
      <c r="L588" s="226"/>
      <c r="M588" s="226"/>
      <c r="N588" s="226"/>
      <c r="O588" s="226"/>
      <c r="P588" s="226"/>
      <c r="Q588" s="226"/>
    </row>
    <row r="589" spans="2:17">
      <c r="B589" s="227"/>
      <c r="C589" s="226"/>
      <c r="D589" s="226"/>
      <c r="E589" s="226"/>
      <c r="F589" s="226"/>
      <c r="G589" s="226"/>
      <c r="H589" s="226"/>
      <c r="I589" s="226"/>
      <c r="J589" s="226"/>
      <c r="K589" s="226"/>
      <c r="L589" s="226"/>
      <c r="M589" s="226"/>
      <c r="N589" s="226"/>
      <c r="O589" s="226"/>
      <c r="P589" s="226"/>
      <c r="Q589" s="226"/>
    </row>
    <row r="590" spans="2:17" ht="9.9" customHeight="1"/>
    <row r="591" spans="2:17">
      <c r="B591" s="224"/>
      <c r="C591" s="225"/>
      <c r="D591" s="225"/>
      <c r="E591" s="225"/>
      <c r="F591" s="225"/>
      <c r="G591" s="225"/>
      <c r="H591" s="225"/>
      <c r="I591" s="225"/>
      <c r="J591" s="225"/>
      <c r="K591" s="225"/>
      <c r="L591" s="225"/>
      <c r="M591" s="225"/>
      <c r="N591" s="225"/>
      <c r="O591" s="225"/>
      <c r="P591" s="225"/>
      <c r="Q591" s="225"/>
    </row>
    <row r="592" spans="2:17">
      <c r="B592" s="224"/>
      <c r="C592" s="225"/>
      <c r="D592" s="225"/>
      <c r="E592" s="225"/>
      <c r="F592" s="225"/>
      <c r="G592" s="225"/>
      <c r="H592" s="225"/>
      <c r="I592" s="225"/>
      <c r="J592" s="225"/>
      <c r="K592" s="225"/>
      <c r="L592" s="225"/>
      <c r="M592" s="225"/>
      <c r="N592" s="225"/>
      <c r="O592" s="225"/>
      <c r="P592" s="225"/>
      <c r="Q592" s="225"/>
    </row>
    <row r="593" spans="2:17">
      <c r="B593" s="224"/>
      <c r="C593" s="225"/>
      <c r="D593" s="225"/>
      <c r="E593" s="225"/>
      <c r="F593" s="225"/>
      <c r="G593" s="225"/>
      <c r="H593" s="225"/>
      <c r="I593" s="225"/>
      <c r="J593" s="225"/>
      <c r="K593" s="225"/>
      <c r="L593" s="225"/>
      <c r="M593" s="225"/>
      <c r="N593" s="225"/>
      <c r="O593" s="225"/>
      <c r="P593" s="225"/>
      <c r="Q593" s="225"/>
    </row>
    <row r="594" spans="2:17" ht="6.9" customHeight="1"/>
    <row r="595" spans="2:17">
      <c r="B595" s="227"/>
      <c r="C595" s="226"/>
      <c r="D595" s="226"/>
      <c r="E595" s="226"/>
      <c r="F595" s="226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  <c r="Q595" s="226"/>
    </row>
    <row r="596" spans="2:17">
      <c r="B596" s="227"/>
      <c r="C596" s="226"/>
      <c r="D596" s="226"/>
      <c r="E596" s="226"/>
      <c r="F596" s="226"/>
      <c r="G596" s="226"/>
      <c r="H596" s="226"/>
      <c r="I596" s="226"/>
      <c r="J596" s="226"/>
      <c r="K596" s="226"/>
      <c r="L596" s="226"/>
      <c r="M596" s="226"/>
      <c r="N596" s="226"/>
      <c r="O596" s="226"/>
      <c r="P596" s="226"/>
      <c r="Q596" s="226"/>
    </row>
    <row r="597" spans="2:17">
      <c r="B597" s="227"/>
      <c r="C597" s="226"/>
      <c r="D597" s="226"/>
      <c r="E597" s="226"/>
      <c r="F597" s="226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  <c r="Q597" s="226"/>
    </row>
    <row r="598" spans="2:17">
      <c r="B598" s="227"/>
      <c r="C598" s="226"/>
      <c r="D598" s="226"/>
      <c r="E598" s="226"/>
      <c r="F598" s="226"/>
      <c r="G598" s="226"/>
      <c r="H598" s="226"/>
      <c r="I598" s="226"/>
      <c r="J598" s="226"/>
      <c r="K598" s="226"/>
      <c r="L598" s="226"/>
      <c r="M598" s="226"/>
      <c r="N598" s="226"/>
      <c r="O598" s="226"/>
      <c r="P598" s="226"/>
      <c r="Q598" s="226"/>
    </row>
    <row r="599" spans="2:17">
      <c r="B599" s="227"/>
      <c r="C599" s="226"/>
      <c r="D599" s="226"/>
      <c r="E599" s="226"/>
      <c r="F599" s="226"/>
      <c r="G599" s="226"/>
      <c r="H599" s="226"/>
      <c r="I599" s="226"/>
      <c r="J599" s="226"/>
      <c r="K599" s="226"/>
      <c r="L599" s="226"/>
      <c r="M599" s="226"/>
      <c r="N599" s="226"/>
      <c r="O599" s="226"/>
      <c r="P599" s="226"/>
      <c r="Q599" s="226"/>
    </row>
    <row r="600" spans="2:17">
      <c r="B600" s="227"/>
      <c r="C600" s="226"/>
      <c r="D600" s="226"/>
      <c r="E600" s="226"/>
      <c r="F600" s="226"/>
      <c r="G600" s="226"/>
      <c r="H600" s="226"/>
      <c r="I600" s="226"/>
      <c r="J600" s="226"/>
      <c r="K600" s="226"/>
      <c r="L600" s="226"/>
      <c r="M600" s="226"/>
      <c r="N600" s="226"/>
      <c r="O600" s="226"/>
      <c r="P600" s="226"/>
      <c r="Q600" s="226"/>
    </row>
    <row r="601" spans="2:17" ht="9.9" customHeight="1"/>
    <row r="602" spans="2:17">
      <c r="B602" s="224"/>
      <c r="C602" s="225"/>
      <c r="D602" s="225"/>
      <c r="E602" s="225"/>
      <c r="F602" s="225"/>
      <c r="G602" s="225"/>
      <c r="H602" s="225"/>
      <c r="I602" s="225"/>
      <c r="J602" s="225"/>
      <c r="K602" s="225"/>
      <c r="L602" s="225"/>
      <c r="M602" s="225"/>
      <c r="N602" s="225"/>
      <c r="O602" s="225"/>
      <c r="P602" s="225"/>
      <c r="Q602" s="225"/>
    </row>
    <row r="603" spans="2:17">
      <c r="B603" s="224"/>
      <c r="C603" s="225"/>
      <c r="D603" s="225"/>
      <c r="E603" s="225"/>
      <c r="F603" s="225"/>
      <c r="G603" s="225"/>
      <c r="H603" s="225"/>
      <c r="I603" s="225"/>
      <c r="J603" s="225"/>
      <c r="K603" s="225"/>
      <c r="L603" s="225"/>
      <c r="M603" s="225"/>
      <c r="N603" s="225"/>
      <c r="O603" s="225"/>
      <c r="P603" s="225"/>
      <c r="Q603" s="225"/>
    </row>
    <row r="604" spans="2:17">
      <c r="B604" s="224"/>
      <c r="C604" s="225"/>
      <c r="D604" s="225"/>
      <c r="E604" s="225"/>
      <c r="F604" s="225"/>
      <c r="G604" s="225"/>
      <c r="H604" s="225"/>
      <c r="I604" s="225"/>
      <c r="J604" s="225"/>
      <c r="K604" s="225"/>
      <c r="L604" s="225"/>
      <c r="M604" s="225"/>
      <c r="N604" s="225"/>
      <c r="O604" s="225"/>
      <c r="P604" s="225"/>
      <c r="Q604" s="225"/>
    </row>
    <row r="605" spans="2:17" ht="6.9" customHeight="1"/>
    <row r="606" spans="2:17">
      <c r="B606" s="227"/>
      <c r="C606" s="226"/>
      <c r="D606" s="226"/>
      <c r="E606" s="226"/>
      <c r="F606" s="226"/>
      <c r="G606" s="226"/>
      <c r="H606" s="226"/>
      <c r="I606" s="226"/>
      <c r="J606" s="226"/>
      <c r="K606" s="226"/>
      <c r="L606" s="226"/>
      <c r="M606" s="226"/>
      <c r="N606" s="226"/>
      <c r="O606" s="226"/>
      <c r="P606" s="226"/>
      <c r="Q606" s="226"/>
    </row>
    <row r="607" spans="2:17">
      <c r="B607" s="227"/>
      <c r="C607" s="226"/>
      <c r="D607" s="226"/>
      <c r="E607" s="226"/>
      <c r="F607" s="226"/>
      <c r="G607" s="226"/>
      <c r="H607" s="226"/>
      <c r="I607" s="226"/>
      <c r="J607" s="226"/>
      <c r="K607" s="226"/>
      <c r="L607" s="226"/>
      <c r="M607" s="226"/>
      <c r="N607" s="226"/>
      <c r="O607" s="226"/>
      <c r="P607" s="226"/>
      <c r="Q607" s="226"/>
    </row>
    <row r="608" spans="2:17">
      <c r="B608" s="227"/>
      <c r="C608" s="226"/>
      <c r="D608" s="226"/>
      <c r="E608" s="226"/>
      <c r="F608" s="226"/>
      <c r="G608" s="226"/>
      <c r="H608" s="226"/>
      <c r="I608" s="226"/>
      <c r="J608" s="226"/>
      <c r="K608" s="226"/>
      <c r="L608" s="226"/>
      <c r="M608" s="226"/>
      <c r="N608" s="226"/>
      <c r="O608" s="226"/>
      <c r="P608" s="226"/>
      <c r="Q608" s="226"/>
    </row>
    <row r="609" spans="2:17">
      <c r="B609" s="227"/>
      <c r="C609" s="226"/>
      <c r="D609" s="226"/>
      <c r="E609" s="226"/>
      <c r="F609" s="226"/>
      <c r="G609" s="226"/>
      <c r="H609" s="226"/>
      <c r="I609" s="226"/>
      <c r="J609" s="226"/>
      <c r="K609" s="226"/>
      <c r="L609" s="226"/>
      <c r="M609" s="226"/>
      <c r="N609" s="226"/>
      <c r="O609" s="226"/>
      <c r="P609" s="226"/>
      <c r="Q609" s="226"/>
    </row>
    <row r="610" spans="2:17">
      <c r="B610" s="227"/>
      <c r="C610" s="226"/>
      <c r="D610" s="226"/>
      <c r="E610" s="226"/>
      <c r="F610" s="226"/>
      <c r="G610" s="226"/>
      <c r="H610" s="226"/>
      <c r="I610" s="226"/>
      <c r="J610" s="226"/>
      <c r="K610" s="226"/>
      <c r="L610" s="226"/>
      <c r="M610" s="226"/>
      <c r="N610" s="226"/>
      <c r="O610" s="226"/>
      <c r="P610" s="226"/>
      <c r="Q610" s="226"/>
    </row>
    <row r="611" spans="2:17">
      <c r="B611" s="227"/>
      <c r="C611" s="226"/>
      <c r="D611" s="226"/>
      <c r="E611" s="226"/>
      <c r="F611" s="226"/>
      <c r="G611" s="226"/>
      <c r="H611" s="226"/>
      <c r="I611" s="226"/>
      <c r="J611" s="226"/>
      <c r="K611" s="226"/>
      <c r="L611" s="226"/>
      <c r="M611" s="226"/>
      <c r="N611" s="226"/>
      <c r="O611" s="226"/>
      <c r="P611" s="226"/>
      <c r="Q611" s="226"/>
    </row>
    <row r="612" spans="2:17" ht="9.9" customHeight="1"/>
    <row r="613" spans="2:17" ht="24.6">
      <c r="B613" s="47"/>
      <c r="C613" s="222"/>
      <c r="D613" s="222"/>
      <c r="E613" s="222"/>
      <c r="F613" s="222"/>
      <c r="G613" s="222"/>
      <c r="H613" s="222"/>
      <c r="I613" s="222"/>
      <c r="J613" s="222"/>
      <c r="K613" s="222"/>
      <c r="L613" s="222"/>
      <c r="M613" s="222"/>
      <c r="N613" s="222"/>
      <c r="O613" s="223"/>
      <c r="P613" s="223"/>
      <c r="Q613" s="89"/>
    </row>
    <row r="614" spans="2:17" ht="6.9" customHeight="1"/>
    <row r="615" spans="2:17">
      <c r="B615" s="224"/>
      <c r="C615" s="225"/>
      <c r="D615" s="225"/>
      <c r="E615" s="225"/>
      <c r="F615" s="225"/>
      <c r="G615" s="225"/>
      <c r="H615" s="225"/>
      <c r="I615" s="225"/>
      <c r="J615" s="225"/>
      <c r="K615" s="225"/>
      <c r="L615" s="225"/>
      <c r="M615" s="225"/>
      <c r="N615" s="225"/>
      <c r="O615" s="225"/>
      <c r="P615" s="225"/>
      <c r="Q615" s="225"/>
    </row>
    <row r="616" spans="2:17">
      <c r="B616" s="224"/>
      <c r="C616" s="225"/>
      <c r="D616" s="225"/>
      <c r="E616" s="225"/>
      <c r="F616" s="225"/>
      <c r="G616" s="225"/>
      <c r="H616" s="225"/>
      <c r="I616" s="225"/>
      <c r="J616" s="225"/>
      <c r="K616" s="225"/>
      <c r="L616" s="225"/>
      <c r="M616" s="225"/>
      <c r="N616" s="225"/>
      <c r="O616" s="225"/>
      <c r="P616" s="225"/>
      <c r="Q616" s="225"/>
    </row>
    <row r="617" spans="2:17">
      <c r="B617" s="224"/>
      <c r="C617" s="225"/>
      <c r="D617" s="225"/>
      <c r="E617" s="225"/>
      <c r="F617" s="225"/>
      <c r="G617" s="225"/>
      <c r="H617" s="225"/>
      <c r="I617" s="225"/>
      <c r="J617" s="225"/>
      <c r="K617" s="225"/>
      <c r="L617" s="225"/>
      <c r="M617" s="225"/>
      <c r="N617" s="225"/>
      <c r="O617" s="225"/>
      <c r="P617" s="225"/>
      <c r="Q617" s="225"/>
    </row>
    <row r="618" spans="2:17" ht="6.9" customHeight="1"/>
    <row r="619" spans="2:17">
      <c r="B619" s="227"/>
      <c r="C619" s="226"/>
      <c r="D619" s="226"/>
      <c r="E619" s="226"/>
      <c r="F619" s="226"/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  <c r="Q619" s="226"/>
    </row>
    <row r="620" spans="2:17">
      <c r="B620" s="227"/>
      <c r="C620" s="226"/>
      <c r="D620" s="226"/>
      <c r="E620" s="226"/>
      <c r="F620" s="226"/>
      <c r="G620" s="226"/>
      <c r="H620" s="226"/>
      <c r="I620" s="226"/>
      <c r="J620" s="226"/>
      <c r="K620" s="226"/>
      <c r="L620" s="226"/>
      <c r="M620" s="226"/>
      <c r="N620" s="226"/>
      <c r="O620" s="226"/>
      <c r="P620" s="226"/>
      <c r="Q620" s="226"/>
    </row>
    <row r="621" spans="2:17">
      <c r="B621" s="227"/>
      <c r="C621" s="226"/>
      <c r="D621" s="226"/>
      <c r="E621" s="226"/>
      <c r="F621" s="226"/>
      <c r="G621" s="226"/>
      <c r="H621" s="226"/>
      <c r="I621" s="226"/>
      <c r="J621" s="226"/>
      <c r="K621" s="226"/>
      <c r="L621" s="226"/>
      <c r="M621" s="226"/>
      <c r="N621" s="226"/>
      <c r="O621" s="226"/>
      <c r="P621" s="226"/>
      <c r="Q621" s="226"/>
    </row>
    <row r="622" spans="2:17">
      <c r="B622" s="227"/>
      <c r="C622" s="226"/>
      <c r="D622" s="226"/>
      <c r="E622" s="226"/>
      <c r="F622" s="226"/>
      <c r="G622" s="226"/>
      <c r="H622" s="226"/>
      <c r="I622" s="226"/>
      <c r="J622" s="226"/>
      <c r="K622" s="226"/>
      <c r="L622" s="226"/>
      <c r="M622" s="226"/>
      <c r="N622" s="226"/>
      <c r="O622" s="226"/>
      <c r="P622" s="226"/>
      <c r="Q622" s="226"/>
    </row>
    <row r="623" spans="2:17">
      <c r="B623" s="227"/>
      <c r="C623" s="226"/>
      <c r="D623" s="226"/>
      <c r="E623" s="226"/>
      <c r="F623" s="226"/>
      <c r="G623" s="226"/>
      <c r="H623" s="226"/>
      <c r="I623" s="226"/>
      <c r="J623" s="226"/>
      <c r="K623" s="226"/>
      <c r="L623" s="226"/>
      <c r="M623" s="226"/>
      <c r="N623" s="226"/>
      <c r="O623" s="226"/>
      <c r="P623" s="226"/>
      <c r="Q623" s="226"/>
    </row>
    <row r="624" spans="2:17">
      <c r="B624" s="227"/>
      <c r="C624" s="226"/>
      <c r="D624" s="226"/>
      <c r="E624" s="226"/>
      <c r="F624" s="226"/>
      <c r="G624" s="226"/>
      <c r="H624" s="226"/>
      <c r="I624" s="226"/>
      <c r="J624" s="226"/>
      <c r="K624" s="226"/>
      <c r="L624" s="226"/>
      <c r="M624" s="226"/>
      <c r="N624" s="226"/>
      <c r="O624" s="226"/>
      <c r="P624" s="226"/>
      <c r="Q624" s="226"/>
    </row>
    <row r="625" spans="2:17" ht="9.9" customHeight="1"/>
    <row r="626" spans="2:17">
      <c r="B626" s="224"/>
      <c r="C626" s="225"/>
      <c r="D626" s="225"/>
      <c r="E626" s="225"/>
      <c r="F626" s="225"/>
      <c r="G626" s="225"/>
      <c r="H626" s="225"/>
      <c r="I626" s="225"/>
      <c r="J626" s="225"/>
      <c r="K626" s="225"/>
      <c r="L626" s="225"/>
      <c r="M626" s="225"/>
      <c r="N626" s="225"/>
      <c r="O626" s="225"/>
      <c r="P626" s="225"/>
      <c r="Q626" s="225"/>
    </row>
    <row r="627" spans="2:17">
      <c r="B627" s="224"/>
      <c r="C627" s="225"/>
      <c r="D627" s="225"/>
      <c r="E627" s="225"/>
      <c r="F627" s="225"/>
      <c r="G627" s="225"/>
      <c r="H627" s="225"/>
      <c r="I627" s="225"/>
      <c r="J627" s="225"/>
      <c r="K627" s="225"/>
      <c r="L627" s="225"/>
      <c r="M627" s="225"/>
      <c r="N627" s="225"/>
      <c r="O627" s="225"/>
      <c r="P627" s="225"/>
      <c r="Q627" s="225"/>
    </row>
    <row r="628" spans="2:17">
      <c r="B628" s="224"/>
      <c r="C628" s="225"/>
      <c r="D628" s="225"/>
      <c r="E628" s="225"/>
      <c r="F628" s="225"/>
      <c r="G628" s="225"/>
      <c r="H628" s="225"/>
      <c r="I628" s="225"/>
      <c r="J628" s="225"/>
      <c r="K628" s="225"/>
      <c r="L628" s="225"/>
      <c r="M628" s="225"/>
      <c r="N628" s="225"/>
      <c r="O628" s="225"/>
      <c r="P628" s="225"/>
      <c r="Q628" s="225"/>
    </row>
    <row r="629" spans="2:17" ht="6.9" customHeight="1"/>
    <row r="630" spans="2:17">
      <c r="B630" s="227"/>
      <c r="C630" s="226"/>
      <c r="D630" s="226"/>
      <c r="E630" s="226"/>
      <c r="F630" s="226"/>
      <c r="G630" s="226"/>
      <c r="H630" s="226"/>
      <c r="I630" s="226"/>
      <c r="J630" s="226"/>
      <c r="K630" s="226"/>
      <c r="L630" s="226"/>
      <c r="M630" s="226"/>
      <c r="N630" s="226"/>
      <c r="O630" s="226"/>
      <c r="P630" s="226"/>
      <c r="Q630" s="226"/>
    </row>
    <row r="631" spans="2:17">
      <c r="B631" s="227"/>
      <c r="C631" s="226"/>
      <c r="D631" s="226"/>
      <c r="E631" s="226"/>
      <c r="F631" s="226"/>
      <c r="G631" s="226"/>
      <c r="H631" s="226"/>
      <c r="I631" s="226"/>
      <c r="J631" s="226"/>
      <c r="K631" s="226"/>
      <c r="L631" s="226"/>
      <c r="M631" s="226"/>
      <c r="N631" s="226"/>
      <c r="O631" s="226"/>
      <c r="P631" s="226"/>
      <c r="Q631" s="226"/>
    </row>
    <row r="632" spans="2:17">
      <c r="B632" s="227"/>
      <c r="C632" s="226"/>
      <c r="D632" s="226"/>
      <c r="E632" s="226"/>
      <c r="F632" s="226"/>
      <c r="G632" s="226"/>
      <c r="H632" s="226"/>
      <c r="I632" s="226"/>
      <c r="J632" s="226"/>
      <c r="K632" s="226"/>
      <c r="L632" s="226"/>
      <c r="M632" s="226"/>
      <c r="N632" s="226"/>
      <c r="O632" s="226"/>
      <c r="P632" s="226"/>
      <c r="Q632" s="226"/>
    </row>
    <row r="633" spans="2:17">
      <c r="B633" s="227"/>
      <c r="C633" s="226"/>
      <c r="D633" s="226"/>
      <c r="E633" s="226"/>
      <c r="F633" s="226"/>
      <c r="G633" s="226"/>
      <c r="H633" s="226"/>
      <c r="I633" s="226"/>
      <c r="J633" s="226"/>
      <c r="K633" s="226"/>
      <c r="L633" s="226"/>
      <c r="M633" s="226"/>
      <c r="N633" s="226"/>
      <c r="O633" s="226"/>
      <c r="P633" s="226"/>
      <c r="Q633" s="226"/>
    </row>
    <row r="634" spans="2:17">
      <c r="B634" s="227"/>
      <c r="C634" s="226"/>
      <c r="D634" s="226"/>
      <c r="E634" s="226"/>
      <c r="F634" s="226"/>
      <c r="G634" s="226"/>
      <c r="H634" s="226"/>
      <c r="I634" s="226"/>
      <c r="J634" s="226"/>
      <c r="K634" s="226"/>
      <c r="L634" s="226"/>
      <c r="M634" s="226"/>
      <c r="N634" s="226"/>
      <c r="O634" s="226"/>
      <c r="P634" s="226"/>
      <c r="Q634" s="226"/>
    </row>
    <row r="635" spans="2:17">
      <c r="B635" s="227"/>
      <c r="C635" s="226"/>
      <c r="D635" s="226"/>
      <c r="E635" s="226"/>
      <c r="F635" s="226"/>
      <c r="G635" s="226"/>
      <c r="H635" s="226"/>
      <c r="I635" s="226"/>
      <c r="J635" s="226"/>
      <c r="K635" s="226"/>
      <c r="L635" s="226"/>
      <c r="M635" s="226"/>
      <c r="N635" s="226"/>
      <c r="O635" s="226"/>
      <c r="P635" s="226"/>
      <c r="Q635" s="226"/>
    </row>
    <row r="636" spans="2:17" ht="9.9" customHeight="1"/>
    <row r="637" spans="2:17">
      <c r="B637" s="224"/>
      <c r="C637" s="225"/>
      <c r="D637" s="225"/>
      <c r="E637" s="225"/>
      <c r="F637" s="225"/>
      <c r="G637" s="225"/>
      <c r="H637" s="225"/>
      <c r="I637" s="225"/>
      <c r="J637" s="225"/>
      <c r="K637" s="225"/>
      <c r="L637" s="225"/>
      <c r="M637" s="225"/>
      <c r="N637" s="225"/>
      <c r="O637" s="225"/>
      <c r="P637" s="225"/>
      <c r="Q637" s="225"/>
    </row>
    <row r="638" spans="2:17">
      <c r="B638" s="224"/>
      <c r="C638" s="225"/>
      <c r="D638" s="225"/>
      <c r="E638" s="225"/>
      <c r="F638" s="225"/>
      <c r="G638" s="225"/>
      <c r="H638" s="225"/>
      <c r="I638" s="225"/>
      <c r="J638" s="225"/>
      <c r="K638" s="225"/>
      <c r="L638" s="225"/>
      <c r="M638" s="225"/>
      <c r="N638" s="225"/>
      <c r="O638" s="225"/>
      <c r="P638" s="225"/>
      <c r="Q638" s="225"/>
    </row>
    <row r="639" spans="2:17">
      <c r="B639" s="224"/>
      <c r="C639" s="225"/>
      <c r="D639" s="225"/>
      <c r="E639" s="225"/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</row>
    <row r="640" spans="2:17" ht="6.9" customHeight="1"/>
    <row r="641" spans="2:17">
      <c r="B641" s="227"/>
      <c r="C641" s="226"/>
      <c r="D641" s="226"/>
      <c r="E641" s="226"/>
      <c r="F641" s="226"/>
      <c r="G641" s="226"/>
      <c r="H641" s="226"/>
      <c r="I641" s="226"/>
      <c r="J641" s="226"/>
      <c r="K641" s="226"/>
      <c r="L641" s="226"/>
      <c r="M641" s="226"/>
      <c r="N641" s="226"/>
      <c r="O641" s="226"/>
      <c r="P641" s="226"/>
      <c r="Q641" s="226"/>
    </row>
    <row r="642" spans="2:17">
      <c r="B642" s="227"/>
      <c r="C642" s="226"/>
      <c r="D642" s="226"/>
      <c r="E642" s="226"/>
      <c r="F642" s="226"/>
      <c r="G642" s="226"/>
      <c r="H642" s="226"/>
      <c r="I642" s="226"/>
      <c r="J642" s="226"/>
      <c r="K642" s="226"/>
      <c r="L642" s="226"/>
      <c r="M642" s="226"/>
      <c r="N642" s="226"/>
      <c r="O642" s="226"/>
      <c r="P642" s="226"/>
      <c r="Q642" s="226"/>
    </row>
    <row r="643" spans="2:17">
      <c r="B643" s="227"/>
      <c r="C643" s="226"/>
      <c r="D643" s="226"/>
      <c r="E643" s="226"/>
      <c r="F643" s="226"/>
      <c r="G643" s="226"/>
      <c r="H643" s="226"/>
      <c r="I643" s="226"/>
      <c r="J643" s="226"/>
      <c r="K643" s="226"/>
      <c r="L643" s="226"/>
      <c r="M643" s="226"/>
      <c r="N643" s="226"/>
      <c r="O643" s="226"/>
      <c r="P643" s="226"/>
      <c r="Q643" s="226"/>
    </row>
    <row r="644" spans="2:17">
      <c r="B644" s="227"/>
      <c r="C644" s="226"/>
      <c r="D644" s="226"/>
      <c r="E644" s="226"/>
      <c r="F644" s="226"/>
      <c r="G644" s="226"/>
      <c r="H644" s="226"/>
      <c r="I644" s="226"/>
      <c r="J644" s="226"/>
      <c r="K644" s="226"/>
      <c r="L644" s="226"/>
      <c r="M644" s="226"/>
      <c r="N644" s="226"/>
      <c r="O644" s="226"/>
      <c r="P644" s="226"/>
      <c r="Q644" s="226"/>
    </row>
    <row r="645" spans="2:17">
      <c r="B645" s="227"/>
      <c r="C645" s="226"/>
      <c r="D645" s="226"/>
      <c r="E645" s="226"/>
      <c r="F645" s="226"/>
      <c r="G645" s="226"/>
      <c r="H645" s="226"/>
      <c r="I645" s="226"/>
      <c r="J645" s="226"/>
      <c r="K645" s="226"/>
      <c r="L645" s="226"/>
      <c r="M645" s="226"/>
      <c r="N645" s="226"/>
      <c r="O645" s="226"/>
      <c r="P645" s="226"/>
      <c r="Q645" s="226"/>
    </row>
    <row r="646" spans="2:17">
      <c r="B646" s="227"/>
      <c r="C646" s="226"/>
      <c r="D646" s="226"/>
      <c r="E646" s="226"/>
      <c r="F646" s="226"/>
      <c r="G646" s="226"/>
      <c r="H646" s="226"/>
      <c r="I646" s="226"/>
      <c r="J646" s="226"/>
      <c r="K646" s="226"/>
      <c r="L646" s="226"/>
      <c r="M646" s="226"/>
      <c r="N646" s="226"/>
      <c r="O646" s="226"/>
      <c r="P646" s="226"/>
      <c r="Q646" s="226"/>
    </row>
    <row r="647" spans="2:17" ht="9.9" customHeight="1"/>
    <row r="648" spans="2:17">
      <c r="B648" s="224"/>
      <c r="C648" s="225"/>
      <c r="D648" s="225"/>
      <c r="E648" s="225"/>
      <c r="F648" s="225"/>
      <c r="G648" s="225"/>
      <c r="H648" s="225"/>
      <c r="I648" s="225"/>
      <c r="J648" s="225"/>
      <c r="K648" s="225"/>
      <c r="L648" s="225"/>
      <c r="M648" s="225"/>
      <c r="N648" s="225"/>
      <c r="O648" s="225"/>
      <c r="P648" s="225"/>
      <c r="Q648" s="225"/>
    </row>
    <row r="649" spans="2:17">
      <c r="B649" s="224"/>
      <c r="C649" s="225"/>
      <c r="D649" s="225"/>
      <c r="E649" s="225"/>
      <c r="F649" s="225"/>
      <c r="G649" s="225"/>
      <c r="H649" s="225"/>
      <c r="I649" s="225"/>
      <c r="J649" s="225"/>
      <c r="K649" s="225"/>
      <c r="L649" s="225"/>
      <c r="M649" s="225"/>
      <c r="N649" s="225"/>
      <c r="O649" s="225"/>
      <c r="P649" s="225"/>
      <c r="Q649" s="225"/>
    </row>
    <row r="650" spans="2:17">
      <c r="B650" s="224"/>
      <c r="C650" s="225"/>
      <c r="D650" s="225"/>
      <c r="E650" s="225"/>
      <c r="F650" s="225"/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</row>
    <row r="651" spans="2:17" ht="6.9" customHeight="1"/>
    <row r="652" spans="2:17">
      <c r="B652" s="227"/>
      <c r="C652" s="226"/>
      <c r="D652" s="226"/>
      <c r="E652" s="226"/>
      <c r="F652" s="226"/>
      <c r="G652" s="226"/>
      <c r="H652" s="226"/>
      <c r="I652" s="226"/>
      <c r="J652" s="226"/>
      <c r="K652" s="226"/>
      <c r="L652" s="226"/>
      <c r="M652" s="226"/>
      <c r="N652" s="226"/>
      <c r="O652" s="226"/>
      <c r="P652" s="226"/>
      <c r="Q652" s="226"/>
    </row>
    <row r="653" spans="2:17">
      <c r="B653" s="227"/>
      <c r="C653" s="226"/>
      <c r="D653" s="226"/>
      <c r="E653" s="226"/>
      <c r="F653" s="226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  <c r="Q653" s="226"/>
    </row>
    <row r="654" spans="2:17">
      <c r="B654" s="227"/>
      <c r="C654" s="226"/>
      <c r="D654" s="226"/>
      <c r="E654" s="226"/>
      <c r="F654" s="226"/>
      <c r="G654" s="226"/>
      <c r="H654" s="226"/>
      <c r="I654" s="226"/>
      <c r="J654" s="226"/>
      <c r="K654" s="226"/>
      <c r="L654" s="226"/>
      <c r="M654" s="226"/>
      <c r="N654" s="226"/>
      <c r="O654" s="226"/>
      <c r="P654" s="226"/>
      <c r="Q654" s="226"/>
    </row>
    <row r="655" spans="2:17">
      <c r="B655" s="227"/>
      <c r="C655" s="226"/>
      <c r="D655" s="226"/>
      <c r="E655" s="226"/>
      <c r="F655" s="226"/>
      <c r="G655" s="226"/>
      <c r="H655" s="226"/>
      <c r="I655" s="226"/>
      <c r="J655" s="226"/>
      <c r="K655" s="226"/>
      <c r="L655" s="226"/>
      <c r="M655" s="226"/>
      <c r="N655" s="226"/>
      <c r="O655" s="226"/>
      <c r="P655" s="226"/>
      <c r="Q655" s="226"/>
    </row>
    <row r="656" spans="2:17">
      <c r="B656" s="227"/>
      <c r="C656" s="226"/>
      <c r="D656" s="226"/>
      <c r="E656" s="226"/>
      <c r="F656" s="226"/>
      <c r="G656" s="226"/>
      <c r="H656" s="226"/>
      <c r="I656" s="226"/>
      <c r="J656" s="226"/>
      <c r="K656" s="226"/>
      <c r="L656" s="226"/>
      <c r="M656" s="226"/>
      <c r="N656" s="226"/>
      <c r="O656" s="226"/>
      <c r="P656" s="226"/>
      <c r="Q656" s="226"/>
    </row>
    <row r="657" spans="2:17">
      <c r="B657" s="227"/>
      <c r="C657" s="226"/>
      <c r="D657" s="226"/>
      <c r="E657" s="226"/>
      <c r="F657" s="226"/>
      <c r="G657" s="226"/>
      <c r="H657" s="226"/>
      <c r="I657" s="226"/>
      <c r="J657" s="226"/>
      <c r="K657" s="226"/>
      <c r="L657" s="226"/>
      <c r="M657" s="226"/>
      <c r="N657" s="226"/>
      <c r="O657" s="226"/>
      <c r="P657" s="226"/>
      <c r="Q657" s="226"/>
    </row>
    <row r="658" spans="2:17" ht="9.9" customHeight="1"/>
    <row r="659" spans="2:17">
      <c r="B659" s="224"/>
      <c r="C659" s="225"/>
      <c r="D659" s="225"/>
      <c r="E659" s="225"/>
      <c r="F659" s="225"/>
      <c r="G659" s="225"/>
      <c r="H659" s="225"/>
      <c r="I659" s="225"/>
      <c r="J659" s="225"/>
      <c r="K659" s="225"/>
      <c r="L659" s="225"/>
      <c r="M659" s="225"/>
      <c r="N659" s="225"/>
      <c r="O659" s="225"/>
      <c r="P659" s="225"/>
      <c r="Q659" s="225"/>
    </row>
    <row r="660" spans="2:17">
      <c r="B660" s="224"/>
      <c r="C660" s="225"/>
      <c r="D660" s="225"/>
      <c r="E660" s="225"/>
      <c r="F660" s="225"/>
      <c r="G660" s="225"/>
      <c r="H660" s="225"/>
      <c r="I660" s="225"/>
      <c r="J660" s="225"/>
      <c r="K660" s="225"/>
      <c r="L660" s="225"/>
      <c r="M660" s="225"/>
      <c r="N660" s="225"/>
      <c r="O660" s="225"/>
      <c r="P660" s="225"/>
      <c r="Q660" s="225"/>
    </row>
    <row r="661" spans="2:17">
      <c r="B661" s="224"/>
      <c r="C661" s="225"/>
      <c r="D661" s="225"/>
      <c r="E661" s="225"/>
      <c r="F661" s="225"/>
      <c r="G661" s="225"/>
      <c r="H661" s="225"/>
      <c r="I661" s="225"/>
      <c r="J661" s="225"/>
      <c r="K661" s="225"/>
      <c r="L661" s="225"/>
      <c r="M661" s="225"/>
      <c r="N661" s="225"/>
      <c r="O661" s="225"/>
      <c r="P661" s="225"/>
      <c r="Q661" s="225"/>
    </row>
    <row r="662" spans="2:17" ht="6.9" customHeight="1"/>
    <row r="663" spans="2:17">
      <c r="B663" s="227"/>
      <c r="C663" s="226"/>
      <c r="D663" s="226"/>
      <c r="E663" s="226"/>
      <c r="F663" s="226"/>
      <c r="G663" s="226"/>
      <c r="H663" s="226"/>
      <c r="I663" s="226"/>
      <c r="J663" s="226"/>
      <c r="K663" s="226"/>
      <c r="L663" s="226"/>
      <c r="M663" s="226"/>
      <c r="N663" s="226"/>
      <c r="O663" s="226"/>
      <c r="P663" s="226"/>
      <c r="Q663" s="226"/>
    </row>
    <row r="664" spans="2:17">
      <c r="B664" s="227"/>
      <c r="C664" s="226"/>
      <c r="D664" s="226"/>
      <c r="E664" s="226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</row>
    <row r="665" spans="2:17">
      <c r="B665" s="227"/>
      <c r="C665" s="226"/>
      <c r="D665" s="226"/>
      <c r="E665" s="226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</row>
    <row r="666" spans="2:17">
      <c r="B666" s="227"/>
      <c r="C666" s="226"/>
      <c r="D666" s="226"/>
      <c r="E666" s="226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</row>
    <row r="667" spans="2:17">
      <c r="B667" s="227"/>
      <c r="C667" s="226"/>
      <c r="D667" s="226"/>
      <c r="E667" s="226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</row>
    <row r="668" spans="2:17">
      <c r="B668" s="227"/>
      <c r="C668" s="226"/>
      <c r="D668" s="226"/>
      <c r="E668" s="226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</row>
    <row r="669" spans="2:17" ht="9.9" customHeight="1"/>
    <row r="670" spans="2:17">
      <c r="B670" s="224"/>
      <c r="C670" s="225"/>
      <c r="D670" s="225"/>
      <c r="E670" s="225"/>
      <c r="F670" s="225"/>
      <c r="G670" s="225"/>
      <c r="H670" s="225"/>
      <c r="I670" s="225"/>
      <c r="J670" s="225"/>
      <c r="K670" s="225"/>
      <c r="L670" s="225"/>
      <c r="M670" s="225"/>
      <c r="N670" s="225"/>
      <c r="O670" s="225"/>
      <c r="P670" s="225"/>
      <c r="Q670" s="225"/>
    </row>
    <row r="671" spans="2:17">
      <c r="B671" s="224"/>
      <c r="C671" s="225"/>
      <c r="D671" s="225"/>
      <c r="E671" s="225"/>
      <c r="F671" s="225"/>
      <c r="G671" s="225"/>
      <c r="H671" s="225"/>
      <c r="I671" s="225"/>
      <c r="J671" s="225"/>
      <c r="K671" s="225"/>
      <c r="L671" s="225"/>
      <c r="M671" s="225"/>
      <c r="N671" s="225"/>
      <c r="O671" s="225"/>
      <c r="P671" s="225"/>
      <c r="Q671" s="225"/>
    </row>
    <row r="672" spans="2:17">
      <c r="B672" s="224"/>
      <c r="C672" s="225"/>
      <c r="D672" s="225"/>
      <c r="E672" s="225"/>
      <c r="F672" s="225"/>
      <c r="G672" s="225"/>
      <c r="H672" s="225"/>
      <c r="I672" s="225"/>
      <c r="J672" s="225"/>
      <c r="K672" s="225"/>
      <c r="L672" s="225"/>
      <c r="M672" s="225"/>
      <c r="N672" s="225"/>
      <c r="O672" s="225"/>
      <c r="P672" s="225"/>
      <c r="Q672" s="225"/>
    </row>
    <row r="673" spans="2:17" ht="6.9" customHeight="1"/>
    <row r="674" spans="2:17">
      <c r="B674" s="227"/>
      <c r="C674" s="226"/>
      <c r="D674" s="226"/>
      <c r="E674" s="226"/>
      <c r="F674" s="226"/>
      <c r="G674" s="226"/>
      <c r="H674" s="226"/>
      <c r="I674" s="226"/>
      <c r="J674" s="226"/>
      <c r="K674" s="226"/>
      <c r="L674" s="226"/>
      <c r="M674" s="226"/>
      <c r="N674" s="226"/>
      <c r="O674" s="226"/>
      <c r="P674" s="226"/>
      <c r="Q674" s="226"/>
    </row>
    <row r="675" spans="2:17">
      <c r="B675" s="227"/>
      <c r="C675" s="226"/>
      <c r="D675" s="226"/>
      <c r="E675" s="226"/>
      <c r="F675" s="226"/>
      <c r="G675" s="226"/>
      <c r="H675" s="226"/>
      <c r="I675" s="226"/>
      <c r="J675" s="226"/>
      <c r="K675" s="226"/>
      <c r="L675" s="226"/>
      <c r="M675" s="226"/>
      <c r="N675" s="226"/>
      <c r="O675" s="226"/>
      <c r="P675" s="226"/>
      <c r="Q675" s="226"/>
    </row>
    <row r="676" spans="2:17">
      <c r="B676" s="227"/>
      <c r="C676" s="226"/>
      <c r="D676" s="226"/>
      <c r="E676" s="226"/>
      <c r="F676" s="226"/>
      <c r="G676" s="226"/>
      <c r="H676" s="226"/>
      <c r="I676" s="226"/>
      <c r="J676" s="226"/>
      <c r="K676" s="226"/>
      <c r="L676" s="226"/>
      <c r="M676" s="226"/>
      <c r="N676" s="226"/>
      <c r="O676" s="226"/>
      <c r="P676" s="226"/>
      <c r="Q676" s="226"/>
    </row>
    <row r="677" spans="2:17">
      <c r="B677" s="227"/>
      <c r="C677" s="226"/>
      <c r="D677" s="226"/>
      <c r="E677" s="226"/>
      <c r="F677" s="226"/>
      <c r="G677" s="226"/>
      <c r="H677" s="226"/>
      <c r="I677" s="226"/>
      <c r="J677" s="226"/>
      <c r="K677" s="226"/>
      <c r="L677" s="226"/>
      <c r="M677" s="226"/>
      <c r="N677" s="226"/>
      <c r="O677" s="226"/>
      <c r="P677" s="226"/>
      <c r="Q677" s="226"/>
    </row>
    <row r="678" spans="2:17">
      <c r="B678" s="227"/>
      <c r="C678" s="226"/>
      <c r="D678" s="226"/>
      <c r="E678" s="226"/>
      <c r="F678" s="226"/>
      <c r="G678" s="226"/>
      <c r="H678" s="226"/>
      <c r="I678" s="226"/>
      <c r="J678" s="226"/>
      <c r="K678" s="226"/>
      <c r="L678" s="226"/>
      <c r="M678" s="226"/>
      <c r="N678" s="226"/>
      <c r="O678" s="226"/>
      <c r="P678" s="226"/>
      <c r="Q678" s="226"/>
    </row>
    <row r="679" spans="2:17">
      <c r="B679" s="227"/>
      <c r="C679" s="226"/>
      <c r="D679" s="226"/>
      <c r="E679" s="226"/>
      <c r="F679" s="226"/>
      <c r="G679" s="226"/>
      <c r="H679" s="226"/>
      <c r="I679" s="226"/>
      <c r="J679" s="226"/>
      <c r="K679" s="226"/>
      <c r="L679" s="226"/>
      <c r="M679" s="226"/>
      <c r="N679" s="226"/>
      <c r="O679" s="226"/>
      <c r="P679" s="226"/>
      <c r="Q679" s="226"/>
    </row>
    <row r="680" spans="2:17" ht="9.9" customHeight="1"/>
    <row r="681" spans="2:17" ht="24.6">
      <c r="B681" s="47"/>
      <c r="C681" s="222"/>
      <c r="D681" s="222"/>
      <c r="E681" s="222"/>
      <c r="F681" s="222"/>
      <c r="G681" s="222"/>
      <c r="H681" s="222"/>
      <c r="I681" s="222"/>
      <c r="J681" s="222"/>
      <c r="K681" s="222"/>
      <c r="L681" s="222"/>
      <c r="M681" s="222"/>
      <c r="N681" s="222"/>
      <c r="O681" s="223"/>
      <c r="P681" s="223"/>
      <c r="Q681" s="89"/>
    </row>
    <row r="682" spans="2:17" ht="6.9" customHeight="1"/>
    <row r="683" spans="2:17">
      <c r="B683" s="224"/>
      <c r="C683" s="225"/>
      <c r="D683" s="225"/>
      <c r="E683" s="225"/>
      <c r="F683" s="225"/>
      <c r="G683" s="225"/>
      <c r="H683" s="225"/>
      <c r="I683" s="225"/>
      <c r="J683" s="225"/>
      <c r="K683" s="225"/>
      <c r="L683" s="225"/>
      <c r="M683" s="225"/>
      <c r="N683" s="225"/>
      <c r="O683" s="225"/>
      <c r="P683" s="225"/>
      <c r="Q683" s="225"/>
    </row>
    <row r="684" spans="2:17">
      <c r="B684" s="224"/>
      <c r="C684" s="225"/>
      <c r="D684" s="225"/>
      <c r="E684" s="225"/>
      <c r="F684" s="225"/>
      <c r="G684" s="225"/>
      <c r="H684" s="225"/>
      <c r="I684" s="225"/>
      <c r="J684" s="225"/>
      <c r="K684" s="225"/>
      <c r="L684" s="225"/>
      <c r="M684" s="225"/>
      <c r="N684" s="225"/>
      <c r="O684" s="225"/>
      <c r="P684" s="225"/>
      <c r="Q684" s="225"/>
    </row>
    <row r="685" spans="2:17">
      <c r="B685" s="224"/>
      <c r="C685" s="225"/>
      <c r="D685" s="225"/>
      <c r="E685" s="225"/>
      <c r="F685" s="225"/>
      <c r="G685" s="225"/>
      <c r="H685" s="225"/>
      <c r="I685" s="225"/>
      <c r="J685" s="225"/>
      <c r="K685" s="225"/>
      <c r="L685" s="225"/>
      <c r="M685" s="225"/>
      <c r="N685" s="225"/>
      <c r="O685" s="225"/>
      <c r="P685" s="225"/>
      <c r="Q685" s="225"/>
    </row>
    <row r="686" spans="2:17" ht="6.9" customHeight="1"/>
    <row r="687" spans="2:17">
      <c r="B687" s="227"/>
      <c r="C687" s="226"/>
      <c r="D687" s="226"/>
      <c r="E687" s="226"/>
      <c r="F687" s="226"/>
      <c r="G687" s="226"/>
      <c r="H687" s="226"/>
      <c r="I687" s="226"/>
      <c r="J687" s="226"/>
      <c r="K687" s="226"/>
      <c r="L687" s="226"/>
      <c r="M687" s="226"/>
      <c r="N687" s="226"/>
      <c r="O687" s="226"/>
      <c r="P687" s="226"/>
      <c r="Q687" s="226"/>
    </row>
    <row r="688" spans="2:17">
      <c r="B688" s="227"/>
      <c r="C688" s="226"/>
      <c r="D688" s="226"/>
      <c r="E688" s="226"/>
      <c r="F688" s="226"/>
      <c r="G688" s="226"/>
      <c r="H688" s="226"/>
      <c r="I688" s="226"/>
      <c r="J688" s="226"/>
      <c r="K688" s="226"/>
      <c r="L688" s="226"/>
      <c r="M688" s="226"/>
      <c r="N688" s="226"/>
      <c r="O688" s="226"/>
      <c r="P688" s="226"/>
      <c r="Q688" s="226"/>
    </row>
    <row r="689" spans="2:17">
      <c r="B689" s="227"/>
      <c r="C689" s="226"/>
      <c r="D689" s="226"/>
      <c r="E689" s="226"/>
      <c r="F689" s="226"/>
      <c r="G689" s="226"/>
      <c r="H689" s="226"/>
      <c r="I689" s="226"/>
      <c r="J689" s="226"/>
      <c r="K689" s="226"/>
      <c r="L689" s="226"/>
      <c r="M689" s="226"/>
      <c r="N689" s="226"/>
      <c r="O689" s="226"/>
      <c r="P689" s="226"/>
      <c r="Q689" s="226"/>
    </row>
    <row r="690" spans="2:17">
      <c r="B690" s="227"/>
      <c r="C690" s="226"/>
      <c r="D690" s="226"/>
      <c r="E690" s="226"/>
      <c r="F690" s="226"/>
      <c r="G690" s="226"/>
      <c r="H690" s="226"/>
      <c r="I690" s="226"/>
      <c r="J690" s="226"/>
      <c r="K690" s="226"/>
      <c r="L690" s="226"/>
      <c r="M690" s="226"/>
      <c r="N690" s="226"/>
      <c r="O690" s="226"/>
      <c r="P690" s="226"/>
      <c r="Q690" s="226"/>
    </row>
    <row r="691" spans="2:17">
      <c r="B691" s="227"/>
      <c r="C691" s="226"/>
      <c r="D691" s="226"/>
      <c r="E691" s="226"/>
      <c r="F691" s="226"/>
      <c r="G691" s="226"/>
      <c r="H691" s="226"/>
      <c r="I691" s="226"/>
      <c r="J691" s="226"/>
      <c r="K691" s="226"/>
      <c r="L691" s="226"/>
      <c r="M691" s="226"/>
      <c r="N691" s="226"/>
      <c r="O691" s="226"/>
      <c r="P691" s="226"/>
      <c r="Q691" s="226"/>
    </row>
    <row r="692" spans="2:17">
      <c r="B692" s="227"/>
      <c r="C692" s="226"/>
      <c r="D692" s="226"/>
      <c r="E692" s="226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</row>
    <row r="693" spans="2:17" ht="9.9" customHeight="1"/>
    <row r="694" spans="2:17">
      <c r="B694" s="224"/>
      <c r="C694" s="225"/>
      <c r="D694" s="225"/>
      <c r="E694" s="225"/>
      <c r="F694" s="225"/>
      <c r="G694" s="225"/>
      <c r="H694" s="225"/>
      <c r="I694" s="225"/>
      <c r="J694" s="225"/>
      <c r="K694" s="225"/>
      <c r="L694" s="225"/>
      <c r="M694" s="225"/>
      <c r="N694" s="225"/>
      <c r="O694" s="225"/>
      <c r="P694" s="225"/>
      <c r="Q694" s="225"/>
    </row>
    <row r="695" spans="2:17">
      <c r="B695" s="224"/>
      <c r="C695" s="225"/>
      <c r="D695" s="225"/>
      <c r="E695" s="225"/>
      <c r="F695" s="225"/>
      <c r="G695" s="225"/>
      <c r="H695" s="225"/>
      <c r="I695" s="225"/>
      <c r="J695" s="225"/>
      <c r="K695" s="225"/>
      <c r="L695" s="225"/>
      <c r="M695" s="225"/>
      <c r="N695" s="225"/>
      <c r="O695" s="225"/>
      <c r="P695" s="225"/>
      <c r="Q695" s="225"/>
    </row>
    <row r="696" spans="2:17">
      <c r="B696" s="224"/>
      <c r="C696" s="225"/>
      <c r="D696" s="225"/>
      <c r="E696" s="225"/>
      <c r="F696" s="225"/>
      <c r="G696" s="225"/>
      <c r="H696" s="225"/>
      <c r="I696" s="225"/>
      <c r="J696" s="225"/>
      <c r="K696" s="225"/>
      <c r="L696" s="225"/>
      <c r="M696" s="225"/>
      <c r="N696" s="225"/>
      <c r="O696" s="225"/>
      <c r="P696" s="225"/>
      <c r="Q696" s="225"/>
    </row>
    <row r="697" spans="2:17" ht="6.9" customHeight="1"/>
    <row r="698" spans="2:17">
      <c r="B698" s="227"/>
      <c r="C698" s="226"/>
      <c r="D698" s="226"/>
      <c r="E698" s="226"/>
      <c r="F698" s="226"/>
      <c r="G698" s="226"/>
      <c r="H698" s="226"/>
      <c r="I698" s="226"/>
      <c r="J698" s="226"/>
      <c r="K698" s="226"/>
      <c r="L698" s="226"/>
      <c r="M698" s="226"/>
      <c r="N698" s="226"/>
      <c r="O698" s="226"/>
      <c r="P698" s="226"/>
      <c r="Q698" s="226"/>
    </row>
    <row r="699" spans="2:17">
      <c r="B699" s="227"/>
      <c r="C699" s="226"/>
      <c r="D699" s="226"/>
      <c r="E699" s="226"/>
      <c r="F699" s="226"/>
      <c r="G699" s="226"/>
      <c r="H699" s="226"/>
      <c r="I699" s="226"/>
      <c r="J699" s="226"/>
      <c r="K699" s="226"/>
      <c r="L699" s="226"/>
      <c r="M699" s="226"/>
      <c r="N699" s="226"/>
      <c r="O699" s="226"/>
      <c r="P699" s="226"/>
      <c r="Q699" s="226"/>
    </row>
    <row r="700" spans="2:17">
      <c r="B700" s="227"/>
      <c r="C700" s="226"/>
      <c r="D700" s="226"/>
      <c r="E700" s="226"/>
      <c r="F700" s="226"/>
      <c r="G700" s="226"/>
      <c r="H700" s="226"/>
      <c r="I700" s="226"/>
      <c r="J700" s="226"/>
      <c r="K700" s="226"/>
      <c r="L700" s="226"/>
      <c r="M700" s="226"/>
      <c r="N700" s="226"/>
      <c r="O700" s="226"/>
      <c r="P700" s="226"/>
      <c r="Q700" s="226"/>
    </row>
    <row r="701" spans="2:17">
      <c r="B701" s="227"/>
      <c r="C701" s="226"/>
      <c r="D701" s="226"/>
      <c r="E701" s="226"/>
      <c r="F701" s="226"/>
      <c r="G701" s="226"/>
      <c r="H701" s="226"/>
      <c r="I701" s="226"/>
      <c r="J701" s="226"/>
      <c r="K701" s="226"/>
      <c r="L701" s="226"/>
      <c r="M701" s="226"/>
      <c r="N701" s="226"/>
      <c r="O701" s="226"/>
      <c r="P701" s="226"/>
      <c r="Q701" s="226"/>
    </row>
    <row r="702" spans="2:17">
      <c r="B702" s="227"/>
      <c r="C702" s="226"/>
      <c r="D702" s="226"/>
      <c r="E702" s="226"/>
      <c r="F702" s="226"/>
      <c r="G702" s="226"/>
      <c r="H702" s="226"/>
      <c r="I702" s="226"/>
      <c r="J702" s="226"/>
      <c r="K702" s="226"/>
      <c r="L702" s="226"/>
      <c r="M702" s="226"/>
      <c r="N702" s="226"/>
      <c r="O702" s="226"/>
      <c r="P702" s="226"/>
      <c r="Q702" s="226"/>
    </row>
    <row r="703" spans="2:17">
      <c r="B703" s="227"/>
      <c r="C703" s="226"/>
      <c r="D703" s="226"/>
      <c r="E703" s="226"/>
      <c r="F703" s="226"/>
      <c r="G703" s="226"/>
      <c r="H703" s="226"/>
      <c r="I703" s="226"/>
      <c r="J703" s="226"/>
      <c r="K703" s="226"/>
      <c r="L703" s="226"/>
      <c r="M703" s="226"/>
      <c r="N703" s="226"/>
      <c r="O703" s="226"/>
      <c r="P703" s="226"/>
      <c r="Q703" s="226"/>
    </row>
    <row r="704" spans="2:17" ht="9.9" customHeight="1"/>
    <row r="705" spans="2:17">
      <c r="B705" s="224"/>
      <c r="C705" s="225"/>
      <c r="D705" s="225"/>
      <c r="E705" s="225"/>
      <c r="F705" s="225"/>
      <c r="G705" s="225"/>
      <c r="H705" s="225"/>
      <c r="I705" s="225"/>
      <c r="J705" s="225"/>
      <c r="K705" s="225"/>
      <c r="L705" s="225"/>
      <c r="M705" s="225"/>
      <c r="N705" s="225"/>
      <c r="O705" s="225"/>
      <c r="P705" s="225"/>
      <c r="Q705" s="225"/>
    </row>
    <row r="706" spans="2:17">
      <c r="B706" s="224"/>
      <c r="C706" s="225"/>
      <c r="D706" s="225"/>
      <c r="E706" s="225"/>
      <c r="F706" s="225"/>
      <c r="G706" s="225"/>
      <c r="H706" s="225"/>
      <c r="I706" s="225"/>
      <c r="J706" s="225"/>
      <c r="K706" s="225"/>
      <c r="L706" s="225"/>
      <c r="M706" s="225"/>
      <c r="N706" s="225"/>
      <c r="O706" s="225"/>
      <c r="P706" s="225"/>
      <c r="Q706" s="225"/>
    </row>
    <row r="707" spans="2:17">
      <c r="B707" s="224"/>
      <c r="C707" s="225"/>
      <c r="D707" s="225"/>
      <c r="E707" s="225"/>
      <c r="F707" s="225"/>
      <c r="G707" s="225"/>
      <c r="H707" s="225"/>
      <c r="I707" s="225"/>
      <c r="J707" s="225"/>
      <c r="K707" s="225"/>
      <c r="L707" s="225"/>
      <c r="M707" s="225"/>
      <c r="N707" s="225"/>
      <c r="O707" s="225"/>
      <c r="P707" s="225"/>
      <c r="Q707" s="225"/>
    </row>
    <row r="708" spans="2:17" ht="6.9" customHeight="1"/>
    <row r="709" spans="2:17">
      <c r="B709" s="227"/>
      <c r="C709" s="226"/>
      <c r="D709" s="226"/>
      <c r="E709" s="226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</row>
    <row r="710" spans="2:17">
      <c r="B710" s="227"/>
      <c r="C710" s="226"/>
      <c r="D710" s="226"/>
      <c r="E710" s="226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</row>
    <row r="711" spans="2:17">
      <c r="B711" s="227"/>
      <c r="C711" s="226"/>
      <c r="D711" s="226"/>
      <c r="E711" s="226"/>
      <c r="F711" s="226"/>
      <c r="G711" s="226"/>
      <c r="H711" s="226"/>
      <c r="I711" s="226"/>
      <c r="J711" s="226"/>
      <c r="K711" s="226"/>
      <c r="L711" s="226"/>
      <c r="M711" s="226"/>
      <c r="N711" s="226"/>
      <c r="O711" s="226"/>
      <c r="P711" s="226"/>
      <c r="Q711" s="226"/>
    </row>
    <row r="712" spans="2:17">
      <c r="B712" s="227"/>
      <c r="C712" s="226"/>
      <c r="D712" s="226"/>
      <c r="E712" s="226"/>
      <c r="F712" s="226"/>
      <c r="G712" s="226"/>
      <c r="H712" s="226"/>
      <c r="I712" s="226"/>
      <c r="J712" s="226"/>
      <c r="K712" s="226"/>
      <c r="L712" s="226"/>
      <c r="M712" s="226"/>
      <c r="N712" s="226"/>
      <c r="O712" s="226"/>
      <c r="P712" s="226"/>
      <c r="Q712" s="226"/>
    </row>
    <row r="713" spans="2:17">
      <c r="B713" s="227"/>
      <c r="C713" s="226"/>
      <c r="D713" s="226"/>
      <c r="E713" s="226"/>
      <c r="F713" s="226"/>
      <c r="G713" s="226"/>
      <c r="H713" s="226"/>
      <c r="I713" s="226"/>
      <c r="J713" s="226"/>
      <c r="K713" s="226"/>
      <c r="L713" s="226"/>
      <c r="M713" s="226"/>
      <c r="N713" s="226"/>
      <c r="O713" s="226"/>
      <c r="P713" s="226"/>
      <c r="Q713" s="226"/>
    </row>
    <row r="714" spans="2:17">
      <c r="B714" s="227"/>
      <c r="C714" s="226"/>
      <c r="D714" s="226"/>
      <c r="E714" s="226"/>
      <c r="F714" s="226"/>
      <c r="G714" s="226"/>
      <c r="H714" s="226"/>
      <c r="I714" s="226"/>
      <c r="J714" s="226"/>
      <c r="K714" s="226"/>
      <c r="L714" s="226"/>
      <c r="M714" s="226"/>
      <c r="N714" s="226"/>
      <c r="O714" s="226"/>
      <c r="P714" s="226"/>
      <c r="Q714" s="226"/>
    </row>
    <row r="715" spans="2:17" ht="9.9" customHeight="1"/>
    <row r="716" spans="2:17">
      <c r="B716" s="224"/>
      <c r="C716" s="225"/>
      <c r="D716" s="225"/>
      <c r="E716" s="225"/>
      <c r="F716" s="225"/>
      <c r="G716" s="225"/>
      <c r="H716" s="225"/>
      <c r="I716" s="225"/>
      <c r="J716" s="225"/>
      <c r="K716" s="225"/>
      <c r="L716" s="225"/>
      <c r="M716" s="225"/>
      <c r="N716" s="225"/>
      <c r="O716" s="225"/>
      <c r="P716" s="225"/>
      <c r="Q716" s="225"/>
    </row>
    <row r="717" spans="2:17">
      <c r="B717" s="224"/>
      <c r="C717" s="225"/>
      <c r="D717" s="225"/>
      <c r="E717" s="225"/>
      <c r="F717" s="225"/>
      <c r="G717" s="225"/>
      <c r="H717" s="225"/>
      <c r="I717" s="225"/>
      <c r="J717" s="225"/>
      <c r="K717" s="225"/>
      <c r="L717" s="225"/>
      <c r="M717" s="225"/>
      <c r="N717" s="225"/>
      <c r="O717" s="225"/>
      <c r="P717" s="225"/>
      <c r="Q717" s="225"/>
    </row>
    <row r="718" spans="2:17">
      <c r="B718" s="224"/>
      <c r="C718" s="225"/>
      <c r="D718" s="225"/>
      <c r="E718" s="225"/>
      <c r="F718" s="225"/>
      <c r="G718" s="225"/>
      <c r="H718" s="225"/>
      <c r="I718" s="225"/>
      <c r="J718" s="225"/>
      <c r="K718" s="225"/>
      <c r="L718" s="225"/>
      <c r="M718" s="225"/>
      <c r="N718" s="225"/>
      <c r="O718" s="225"/>
      <c r="P718" s="225"/>
      <c r="Q718" s="225"/>
    </row>
    <row r="719" spans="2:17" ht="6.9" customHeight="1"/>
    <row r="720" spans="2:17">
      <c r="B720" s="227"/>
      <c r="C720" s="226"/>
      <c r="D720" s="226"/>
      <c r="E720" s="226"/>
      <c r="F720" s="226"/>
      <c r="G720" s="226"/>
      <c r="H720" s="226"/>
      <c r="I720" s="226"/>
      <c r="J720" s="226"/>
      <c r="K720" s="226"/>
      <c r="L720" s="226"/>
      <c r="M720" s="226"/>
      <c r="N720" s="226"/>
      <c r="O720" s="226"/>
      <c r="P720" s="226"/>
      <c r="Q720" s="226"/>
    </row>
    <row r="721" spans="2:17">
      <c r="B721" s="227"/>
      <c r="C721" s="226"/>
      <c r="D721" s="226"/>
      <c r="E721" s="226"/>
      <c r="F721" s="226"/>
      <c r="G721" s="226"/>
      <c r="H721" s="226"/>
      <c r="I721" s="226"/>
      <c r="J721" s="226"/>
      <c r="K721" s="226"/>
      <c r="L721" s="226"/>
      <c r="M721" s="226"/>
      <c r="N721" s="226"/>
      <c r="O721" s="226"/>
      <c r="P721" s="226"/>
      <c r="Q721" s="226"/>
    </row>
    <row r="722" spans="2:17">
      <c r="B722" s="227"/>
      <c r="C722" s="226"/>
      <c r="D722" s="226"/>
      <c r="E722" s="226"/>
      <c r="F722" s="226"/>
      <c r="G722" s="226"/>
      <c r="H722" s="226"/>
      <c r="I722" s="226"/>
      <c r="J722" s="226"/>
      <c r="K722" s="226"/>
      <c r="L722" s="226"/>
      <c r="M722" s="226"/>
      <c r="N722" s="226"/>
      <c r="O722" s="226"/>
      <c r="P722" s="226"/>
      <c r="Q722" s="226"/>
    </row>
    <row r="723" spans="2:17">
      <c r="B723" s="227"/>
      <c r="C723" s="226"/>
      <c r="D723" s="226"/>
      <c r="E723" s="226"/>
      <c r="F723" s="226"/>
      <c r="G723" s="226"/>
      <c r="H723" s="226"/>
      <c r="I723" s="226"/>
      <c r="J723" s="226"/>
      <c r="K723" s="226"/>
      <c r="L723" s="226"/>
      <c r="M723" s="226"/>
      <c r="N723" s="226"/>
      <c r="O723" s="226"/>
      <c r="P723" s="226"/>
      <c r="Q723" s="226"/>
    </row>
    <row r="724" spans="2:17">
      <c r="B724" s="227"/>
      <c r="C724" s="226"/>
      <c r="D724" s="226"/>
      <c r="E724" s="226"/>
      <c r="F724" s="226"/>
      <c r="G724" s="226"/>
      <c r="H724" s="226"/>
      <c r="I724" s="226"/>
      <c r="J724" s="226"/>
      <c r="K724" s="226"/>
      <c r="L724" s="226"/>
      <c r="M724" s="226"/>
      <c r="N724" s="226"/>
      <c r="O724" s="226"/>
      <c r="P724" s="226"/>
      <c r="Q724" s="226"/>
    </row>
    <row r="725" spans="2:17">
      <c r="B725" s="227"/>
      <c r="C725" s="226"/>
      <c r="D725" s="226"/>
      <c r="E725" s="226"/>
      <c r="F725" s="226"/>
      <c r="G725" s="226"/>
      <c r="H725" s="226"/>
      <c r="I725" s="226"/>
      <c r="J725" s="226"/>
      <c r="K725" s="226"/>
      <c r="L725" s="226"/>
      <c r="M725" s="226"/>
      <c r="N725" s="226"/>
      <c r="O725" s="226"/>
      <c r="P725" s="226"/>
      <c r="Q725" s="226"/>
    </row>
    <row r="726" spans="2:17" ht="9.9" customHeight="1"/>
    <row r="727" spans="2:17">
      <c r="B727" s="224"/>
      <c r="C727" s="225"/>
      <c r="D727" s="225"/>
      <c r="E727" s="225"/>
      <c r="F727" s="225"/>
      <c r="G727" s="225"/>
      <c r="H727" s="225"/>
      <c r="I727" s="225"/>
      <c r="J727" s="225"/>
      <c r="K727" s="225"/>
      <c r="L727" s="225"/>
      <c r="M727" s="225"/>
      <c r="N727" s="225"/>
      <c r="O727" s="225"/>
      <c r="P727" s="225"/>
      <c r="Q727" s="225"/>
    </row>
    <row r="728" spans="2:17">
      <c r="B728" s="224"/>
      <c r="C728" s="225"/>
      <c r="D728" s="225"/>
      <c r="E728" s="225"/>
      <c r="F728" s="225"/>
      <c r="G728" s="225"/>
      <c r="H728" s="225"/>
      <c r="I728" s="225"/>
      <c r="J728" s="225"/>
      <c r="K728" s="225"/>
      <c r="L728" s="225"/>
      <c r="M728" s="225"/>
      <c r="N728" s="225"/>
      <c r="O728" s="225"/>
      <c r="P728" s="225"/>
      <c r="Q728" s="225"/>
    </row>
    <row r="729" spans="2:17">
      <c r="B729" s="224"/>
      <c r="C729" s="225"/>
      <c r="D729" s="225"/>
      <c r="E729" s="225"/>
      <c r="F729" s="225"/>
      <c r="G729" s="225"/>
      <c r="H729" s="225"/>
      <c r="I729" s="225"/>
      <c r="J729" s="225"/>
      <c r="K729" s="225"/>
      <c r="L729" s="225"/>
      <c r="M729" s="225"/>
      <c r="N729" s="225"/>
      <c r="O729" s="225"/>
      <c r="P729" s="225"/>
      <c r="Q729" s="225"/>
    </row>
    <row r="730" spans="2:17" ht="6.9" customHeight="1"/>
    <row r="731" spans="2:17">
      <c r="B731" s="227"/>
      <c r="C731" s="226"/>
      <c r="D731" s="226"/>
      <c r="E731" s="226"/>
      <c r="F731" s="226"/>
      <c r="G731" s="226"/>
      <c r="H731" s="226"/>
      <c r="I731" s="226"/>
      <c r="J731" s="226"/>
      <c r="K731" s="226"/>
      <c r="L731" s="226"/>
      <c r="M731" s="226"/>
      <c r="N731" s="226"/>
      <c r="O731" s="226"/>
      <c r="P731" s="226"/>
      <c r="Q731" s="226"/>
    </row>
    <row r="732" spans="2:17">
      <c r="B732" s="227"/>
      <c r="C732" s="226"/>
      <c r="D732" s="226"/>
      <c r="E732" s="226"/>
      <c r="F732" s="226"/>
      <c r="G732" s="226"/>
      <c r="H732" s="226"/>
      <c r="I732" s="226"/>
      <c r="J732" s="226"/>
      <c r="K732" s="226"/>
      <c r="L732" s="226"/>
      <c r="M732" s="226"/>
      <c r="N732" s="226"/>
      <c r="O732" s="226"/>
      <c r="P732" s="226"/>
      <c r="Q732" s="226"/>
    </row>
    <row r="733" spans="2:17">
      <c r="B733" s="227"/>
      <c r="C733" s="226"/>
      <c r="D733" s="226"/>
      <c r="E733" s="226"/>
      <c r="F733" s="226"/>
      <c r="G733" s="226"/>
      <c r="H733" s="226"/>
      <c r="I733" s="226"/>
      <c r="J733" s="226"/>
      <c r="K733" s="226"/>
      <c r="L733" s="226"/>
      <c r="M733" s="226"/>
      <c r="N733" s="226"/>
      <c r="O733" s="226"/>
      <c r="P733" s="226"/>
      <c r="Q733" s="226"/>
    </row>
    <row r="734" spans="2:17">
      <c r="B734" s="227"/>
      <c r="C734" s="226"/>
      <c r="D734" s="226"/>
      <c r="E734" s="226"/>
      <c r="F734" s="226"/>
      <c r="G734" s="226"/>
      <c r="H734" s="226"/>
      <c r="I734" s="226"/>
      <c r="J734" s="226"/>
      <c r="K734" s="226"/>
      <c r="L734" s="226"/>
      <c r="M734" s="226"/>
      <c r="N734" s="226"/>
      <c r="O734" s="226"/>
      <c r="P734" s="226"/>
      <c r="Q734" s="226"/>
    </row>
    <row r="735" spans="2:17">
      <c r="B735" s="227"/>
      <c r="C735" s="226"/>
      <c r="D735" s="226"/>
      <c r="E735" s="226"/>
      <c r="F735" s="226"/>
      <c r="G735" s="226"/>
      <c r="H735" s="226"/>
      <c r="I735" s="226"/>
      <c r="J735" s="226"/>
      <c r="K735" s="226"/>
      <c r="L735" s="226"/>
      <c r="M735" s="226"/>
      <c r="N735" s="226"/>
      <c r="O735" s="226"/>
      <c r="P735" s="226"/>
      <c r="Q735" s="226"/>
    </row>
    <row r="736" spans="2:17">
      <c r="B736" s="227"/>
      <c r="C736" s="226"/>
      <c r="D736" s="226"/>
      <c r="E736" s="226"/>
      <c r="F736" s="226"/>
      <c r="G736" s="226"/>
      <c r="H736" s="226"/>
      <c r="I736" s="226"/>
      <c r="J736" s="226"/>
      <c r="K736" s="226"/>
      <c r="L736" s="226"/>
      <c r="M736" s="226"/>
      <c r="N736" s="226"/>
      <c r="O736" s="226"/>
      <c r="P736" s="226"/>
      <c r="Q736" s="226"/>
    </row>
    <row r="737" spans="2:17" ht="9.9" customHeight="1"/>
    <row r="738" spans="2:17">
      <c r="B738" s="224"/>
      <c r="C738" s="225"/>
      <c r="D738" s="225"/>
      <c r="E738" s="225"/>
      <c r="F738" s="225"/>
      <c r="G738" s="225"/>
      <c r="H738" s="225"/>
      <c r="I738" s="225"/>
      <c r="J738" s="225"/>
      <c r="K738" s="225"/>
      <c r="L738" s="225"/>
      <c r="M738" s="225"/>
      <c r="N738" s="225"/>
      <c r="O738" s="225"/>
      <c r="P738" s="225"/>
      <c r="Q738" s="225"/>
    </row>
    <row r="739" spans="2:17">
      <c r="B739" s="224"/>
      <c r="C739" s="225"/>
      <c r="D739" s="225"/>
      <c r="E739" s="225"/>
      <c r="F739" s="225"/>
      <c r="G739" s="225"/>
      <c r="H739" s="225"/>
      <c r="I739" s="225"/>
      <c r="J739" s="225"/>
      <c r="K739" s="225"/>
      <c r="L739" s="225"/>
      <c r="M739" s="225"/>
      <c r="N739" s="225"/>
      <c r="O739" s="225"/>
      <c r="P739" s="225"/>
      <c r="Q739" s="225"/>
    </row>
    <row r="740" spans="2:17">
      <c r="B740" s="224"/>
      <c r="C740" s="225"/>
      <c r="D740" s="225"/>
      <c r="E740" s="225"/>
      <c r="F740" s="225"/>
      <c r="G740" s="225"/>
      <c r="H740" s="225"/>
      <c r="I740" s="225"/>
      <c r="J740" s="225"/>
      <c r="K740" s="225"/>
      <c r="L740" s="225"/>
      <c r="M740" s="225"/>
      <c r="N740" s="225"/>
      <c r="O740" s="225"/>
      <c r="P740" s="225"/>
      <c r="Q740" s="225"/>
    </row>
    <row r="741" spans="2:17" ht="6.9" customHeight="1"/>
    <row r="742" spans="2:17">
      <c r="B742" s="227"/>
      <c r="C742" s="226"/>
      <c r="D742" s="226"/>
      <c r="E742" s="226"/>
      <c r="F742" s="226"/>
      <c r="G742" s="226"/>
      <c r="H742" s="226"/>
      <c r="I742" s="226"/>
      <c r="J742" s="226"/>
      <c r="K742" s="226"/>
      <c r="L742" s="226"/>
      <c r="M742" s="226"/>
      <c r="N742" s="226"/>
      <c r="O742" s="226"/>
      <c r="P742" s="226"/>
      <c r="Q742" s="226"/>
    </row>
    <row r="743" spans="2:17">
      <c r="B743" s="227"/>
      <c r="C743" s="226"/>
      <c r="D743" s="226"/>
      <c r="E743" s="226"/>
      <c r="F743" s="226"/>
      <c r="G743" s="226"/>
      <c r="H743" s="226"/>
      <c r="I743" s="226"/>
      <c r="J743" s="226"/>
      <c r="K743" s="226"/>
      <c r="L743" s="226"/>
      <c r="M743" s="226"/>
      <c r="N743" s="226"/>
      <c r="O743" s="226"/>
      <c r="P743" s="226"/>
      <c r="Q743" s="226"/>
    </row>
    <row r="744" spans="2:17">
      <c r="B744" s="227"/>
      <c r="C744" s="226"/>
      <c r="D744" s="226"/>
      <c r="E744" s="226"/>
      <c r="F744" s="226"/>
      <c r="G744" s="226"/>
      <c r="H744" s="226"/>
      <c r="I744" s="226"/>
      <c r="J744" s="226"/>
      <c r="K744" s="226"/>
      <c r="L744" s="226"/>
      <c r="M744" s="226"/>
      <c r="N744" s="226"/>
      <c r="O744" s="226"/>
      <c r="P744" s="226"/>
      <c r="Q744" s="226"/>
    </row>
    <row r="745" spans="2:17">
      <c r="B745" s="227"/>
      <c r="C745" s="226"/>
      <c r="D745" s="226"/>
      <c r="E745" s="226"/>
      <c r="F745" s="226"/>
      <c r="G745" s="226"/>
      <c r="H745" s="226"/>
      <c r="I745" s="226"/>
      <c r="J745" s="226"/>
      <c r="K745" s="226"/>
      <c r="L745" s="226"/>
      <c r="M745" s="226"/>
      <c r="N745" s="226"/>
      <c r="O745" s="226"/>
      <c r="P745" s="226"/>
      <c r="Q745" s="226"/>
    </row>
    <row r="746" spans="2:17">
      <c r="B746" s="227"/>
      <c r="C746" s="226"/>
      <c r="D746" s="226"/>
      <c r="E746" s="226"/>
      <c r="F746" s="226"/>
      <c r="G746" s="226"/>
      <c r="H746" s="226"/>
      <c r="I746" s="226"/>
      <c r="J746" s="226"/>
      <c r="K746" s="226"/>
      <c r="L746" s="226"/>
      <c r="M746" s="226"/>
      <c r="N746" s="226"/>
      <c r="O746" s="226"/>
      <c r="P746" s="226"/>
      <c r="Q746" s="226"/>
    </row>
    <row r="747" spans="2:17">
      <c r="B747" s="227"/>
      <c r="C747" s="226"/>
      <c r="D747" s="226"/>
      <c r="E747" s="226"/>
      <c r="F747" s="226"/>
      <c r="G747" s="226"/>
      <c r="H747" s="226"/>
      <c r="I747" s="226"/>
      <c r="J747" s="226"/>
      <c r="K747" s="226"/>
      <c r="L747" s="226"/>
      <c r="M747" s="226"/>
      <c r="N747" s="226"/>
      <c r="O747" s="226"/>
      <c r="P747" s="226"/>
      <c r="Q747" s="226"/>
    </row>
    <row r="748" spans="2:17" ht="9.9" customHeight="1"/>
    <row r="749" spans="2:17" ht="24.6">
      <c r="B749" s="47"/>
      <c r="C749" s="222"/>
      <c r="D749" s="222"/>
      <c r="E749" s="222"/>
      <c r="F749" s="222"/>
      <c r="G749" s="222"/>
      <c r="H749" s="222"/>
      <c r="I749" s="222"/>
      <c r="J749" s="222"/>
      <c r="K749" s="222"/>
      <c r="L749" s="222"/>
      <c r="M749" s="222"/>
      <c r="N749" s="222"/>
      <c r="O749" s="223"/>
      <c r="P749" s="223"/>
      <c r="Q749" s="89"/>
    </row>
    <row r="750" spans="2:17" ht="6.9" customHeight="1"/>
    <row r="751" spans="2:17">
      <c r="B751" s="224"/>
      <c r="C751" s="225"/>
      <c r="D751" s="225"/>
      <c r="E751" s="225"/>
      <c r="F751" s="225"/>
      <c r="G751" s="225"/>
      <c r="H751" s="225"/>
      <c r="I751" s="225"/>
      <c r="J751" s="225"/>
      <c r="K751" s="225"/>
      <c r="L751" s="225"/>
      <c r="M751" s="225"/>
      <c r="N751" s="225"/>
      <c r="O751" s="225"/>
      <c r="P751" s="225"/>
      <c r="Q751" s="225"/>
    </row>
    <row r="752" spans="2:17">
      <c r="B752" s="224"/>
      <c r="C752" s="225"/>
      <c r="D752" s="225"/>
      <c r="E752" s="225"/>
      <c r="F752" s="225"/>
      <c r="G752" s="225"/>
      <c r="H752" s="225"/>
      <c r="I752" s="225"/>
      <c r="J752" s="225"/>
      <c r="K752" s="225"/>
      <c r="L752" s="225"/>
      <c r="M752" s="225"/>
      <c r="N752" s="225"/>
      <c r="O752" s="225"/>
      <c r="P752" s="225"/>
      <c r="Q752" s="225"/>
    </row>
    <row r="753" spans="2:17">
      <c r="B753" s="224"/>
      <c r="C753" s="225"/>
      <c r="D753" s="225"/>
      <c r="E753" s="225"/>
      <c r="F753" s="225"/>
      <c r="G753" s="225"/>
      <c r="H753" s="225"/>
      <c r="I753" s="225"/>
      <c r="J753" s="225"/>
      <c r="K753" s="225"/>
      <c r="L753" s="225"/>
      <c r="M753" s="225"/>
      <c r="N753" s="225"/>
      <c r="O753" s="225"/>
      <c r="P753" s="225"/>
      <c r="Q753" s="225"/>
    </row>
    <row r="754" spans="2:17" ht="6.9" customHeight="1"/>
    <row r="755" spans="2:17">
      <c r="B755" s="227"/>
      <c r="C755" s="226"/>
      <c r="D755" s="226"/>
      <c r="E755" s="226"/>
      <c r="F755" s="226"/>
      <c r="G755" s="226"/>
      <c r="H755" s="226"/>
      <c r="I755" s="226"/>
      <c r="J755" s="226"/>
      <c r="K755" s="226"/>
      <c r="L755" s="226"/>
      <c r="M755" s="226"/>
      <c r="N755" s="226"/>
      <c r="O755" s="226"/>
      <c r="P755" s="226"/>
      <c r="Q755" s="226"/>
    </row>
    <row r="756" spans="2:17">
      <c r="B756" s="227"/>
      <c r="C756" s="226"/>
      <c r="D756" s="226"/>
      <c r="E756" s="226"/>
      <c r="F756" s="226"/>
      <c r="G756" s="226"/>
      <c r="H756" s="226"/>
      <c r="I756" s="226"/>
      <c r="J756" s="226"/>
      <c r="K756" s="226"/>
      <c r="L756" s="226"/>
      <c r="M756" s="226"/>
      <c r="N756" s="226"/>
      <c r="O756" s="226"/>
      <c r="P756" s="226"/>
      <c r="Q756" s="226"/>
    </row>
    <row r="757" spans="2:17">
      <c r="B757" s="227"/>
      <c r="C757" s="226"/>
      <c r="D757" s="226"/>
      <c r="E757" s="226"/>
      <c r="F757" s="226"/>
      <c r="G757" s="226"/>
      <c r="H757" s="226"/>
      <c r="I757" s="226"/>
      <c r="J757" s="226"/>
      <c r="K757" s="226"/>
      <c r="L757" s="226"/>
      <c r="M757" s="226"/>
      <c r="N757" s="226"/>
      <c r="O757" s="226"/>
      <c r="P757" s="226"/>
      <c r="Q757" s="226"/>
    </row>
    <row r="758" spans="2:17">
      <c r="B758" s="227"/>
      <c r="C758" s="226"/>
      <c r="D758" s="226"/>
      <c r="E758" s="226"/>
      <c r="F758" s="226"/>
      <c r="G758" s="226"/>
      <c r="H758" s="226"/>
      <c r="I758" s="226"/>
      <c r="J758" s="226"/>
      <c r="K758" s="226"/>
      <c r="L758" s="226"/>
      <c r="M758" s="226"/>
      <c r="N758" s="226"/>
      <c r="O758" s="226"/>
      <c r="P758" s="226"/>
      <c r="Q758" s="226"/>
    </row>
    <row r="759" spans="2:17">
      <c r="B759" s="227"/>
      <c r="C759" s="226"/>
      <c r="D759" s="226"/>
      <c r="E759" s="226"/>
      <c r="F759" s="226"/>
      <c r="G759" s="226"/>
      <c r="H759" s="226"/>
      <c r="I759" s="226"/>
      <c r="J759" s="226"/>
      <c r="K759" s="226"/>
      <c r="L759" s="226"/>
      <c r="M759" s="226"/>
      <c r="N759" s="226"/>
      <c r="O759" s="226"/>
      <c r="P759" s="226"/>
      <c r="Q759" s="226"/>
    </row>
    <row r="760" spans="2:17">
      <c r="B760" s="227"/>
      <c r="C760" s="226"/>
      <c r="D760" s="226"/>
      <c r="E760" s="226"/>
      <c r="F760" s="226"/>
      <c r="G760" s="226"/>
      <c r="H760" s="226"/>
      <c r="I760" s="226"/>
      <c r="J760" s="226"/>
      <c r="K760" s="226"/>
      <c r="L760" s="226"/>
      <c r="M760" s="226"/>
      <c r="N760" s="226"/>
      <c r="O760" s="226"/>
      <c r="P760" s="226"/>
      <c r="Q760" s="226"/>
    </row>
    <row r="761" spans="2:17" ht="9.9" customHeight="1"/>
    <row r="762" spans="2:17">
      <c r="B762" s="224"/>
      <c r="C762" s="225"/>
      <c r="D762" s="225"/>
      <c r="E762" s="225"/>
      <c r="F762" s="225"/>
      <c r="G762" s="225"/>
      <c r="H762" s="225"/>
      <c r="I762" s="225"/>
      <c r="J762" s="225"/>
      <c r="K762" s="225"/>
      <c r="L762" s="225"/>
      <c r="M762" s="225"/>
      <c r="N762" s="225"/>
      <c r="O762" s="225"/>
      <c r="P762" s="225"/>
      <c r="Q762" s="225"/>
    </row>
    <row r="763" spans="2:17">
      <c r="B763" s="224"/>
      <c r="C763" s="225"/>
      <c r="D763" s="225"/>
      <c r="E763" s="225"/>
      <c r="F763" s="225"/>
      <c r="G763" s="225"/>
      <c r="H763" s="225"/>
      <c r="I763" s="225"/>
      <c r="J763" s="225"/>
      <c r="K763" s="225"/>
      <c r="L763" s="225"/>
      <c r="M763" s="225"/>
      <c r="N763" s="225"/>
      <c r="O763" s="225"/>
      <c r="P763" s="225"/>
      <c r="Q763" s="225"/>
    </row>
    <row r="764" spans="2:17">
      <c r="B764" s="224"/>
      <c r="C764" s="225"/>
      <c r="D764" s="225"/>
      <c r="E764" s="225"/>
      <c r="F764" s="225"/>
      <c r="G764" s="225"/>
      <c r="H764" s="225"/>
      <c r="I764" s="225"/>
      <c r="J764" s="225"/>
      <c r="K764" s="225"/>
      <c r="L764" s="225"/>
      <c r="M764" s="225"/>
      <c r="N764" s="225"/>
      <c r="O764" s="225"/>
      <c r="P764" s="225"/>
      <c r="Q764" s="225"/>
    </row>
    <row r="765" spans="2:17" ht="6.9" customHeight="1"/>
    <row r="766" spans="2:17">
      <c r="B766" s="227"/>
      <c r="C766" s="226"/>
      <c r="D766" s="226"/>
      <c r="E766" s="226"/>
      <c r="F766" s="226"/>
      <c r="G766" s="226"/>
      <c r="H766" s="226"/>
      <c r="I766" s="226"/>
      <c r="J766" s="226"/>
      <c r="K766" s="226"/>
      <c r="L766" s="226"/>
      <c r="M766" s="226"/>
      <c r="N766" s="226"/>
      <c r="O766" s="226"/>
      <c r="P766" s="226"/>
      <c r="Q766" s="226"/>
    </row>
    <row r="767" spans="2:17">
      <c r="B767" s="227"/>
      <c r="C767" s="226"/>
      <c r="D767" s="226"/>
      <c r="E767" s="226"/>
      <c r="F767" s="226"/>
      <c r="G767" s="226"/>
      <c r="H767" s="226"/>
      <c r="I767" s="226"/>
      <c r="J767" s="226"/>
      <c r="K767" s="226"/>
      <c r="L767" s="226"/>
      <c r="M767" s="226"/>
      <c r="N767" s="226"/>
      <c r="O767" s="226"/>
      <c r="P767" s="226"/>
      <c r="Q767" s="226"/>
    </row>
    <row r="768" spans="2:17">
      <c r="B768" s="227"/>
      <c r="C768" s="226"/>
      <c r="D768" s="226"/>
      <c r="E768" s="226"/>
      <c r="F768" s="226"/>
      <c r="G768" s="226"/>
      <c r="H768" s="226"/>
      <c r="I768" s="226"/>
      <c r="J768" s="226"/>
      <c r="K768" s="226"/>
      <c r="L768" s="226"/>
      <c r="M768" s="226"/>
      <c r="N768" s="226"/>
      <c r="O768" s="226"/>
      <c r="P768" s="226"/>
      <c r="Q768" s="226"/>
    </row>
    <row r="769" spans="2:17">
      <c r="B769" s="227"/>
      <c r="C769" s="226"/>
      <c r="D769" s="226"/>
      <c r="E769" s="226"/>
      <c r="F769" s="226"/>
      <c r="G769" s="226"/>
      <c r="H769" s="226"/>
      <c r="I769" s="226"/>
      <c r="J769" s="226"/>
      <c r="K769" s="226"/>
      <c r="L769" s="226"/>
      <c r="M769" s="226"/>
      <c r="N769" s="226"/>
      <c r="O769" s="226"/>
      <c r="P769" s="226"/>
      <c r="Q769" s="226"/>
    </row>
    <row r="770" spans="2:17">
      <c r="B770" s="227"/>
      <c r="C770" s="226"/>
      <c r="D770" s="226"/>
      <c r="E770" s="226"/>
      <c r="F770" s="226"/>
      <c r="G770" s="226"/>
      <c r="H770" s="226"/>
      <c r="I770" s="226"/>
      <c r="J770" s="226"/>
      <c r="K770" s="226"/>
      <c r="L770" s="226"/>
      <c r="M770" s="226"/>
      <c r="N770" s="226"/>
      <c r="O770" s="226"/>
      <c r="P770" s="226"/>
      <c r="Q770" s="226"/>
    </row>
    <row r="771" spans="2:17">
      <c r="B771" s="227"/>
      <c r="C771" s="226"/>
      <c r="D771" s="226"/>
      <c r="E771" s="226"/>
      <c r="F771" s="226"/>
      <c r="G771" s="226"/>
      <c r="H771" s="226"/>
      <c r="I771" s="226"/>
      <c r="J771" s="226"/>
      <c r="K771" s="226"/>
      <c r="L771" s="226"/>
      <c r="M771" s="226"/>
      <c r="N771" s="226"/>
      <c r="O771" s="226"/>
      <c r="P771" s="226"/>
      <c r="Q771" s="226"/>
    </row>
    <row r="772" spans="2:17" ht="9.9" customHeight="1"/>
    <row r="773" spans="2:17">
      <c r="B773" s="224"/>
      <c r="C773" s="225"/>
      <c r="D773" s="225"/>
      <c r="E773" s="225"/>
      <c r="F773" s="225"/>
      <c r="G773" s="225"/>
      <c r="H773" s="225"/>
      <c r="I773" s="225"/>
      <c r="J773" s="225"/>
      <c r="K773" s="225"/>
      <c r="L773" s="225"/>
      <c r="M773" s="225"/>
      <c r="N773" s="225"/>
      <c r="O773" s="225"/>
      <c r="P773" s="225"/>
      <c r="Q773" s="225"/>
    </row>
    <row r="774" spans="2:17">
      <c r="B774" s="224"/>
      <c r="C774" s="225"/>
      <c r="D774" s="225"/>
      <c r="E774" s="225"/>
      <c r="F774" s="225"/>
      <c r="G774" s="225"/>
      <c r="H774" s="225"/>
      <c r="I774" s="225"/>
      <c r="J774" s="225"/>
      <c r="K774" s="225"/>
      <c r="L774" s="225"/>
      <c r="M774" s="225"/>
      <c r="N774" s="225"/>
      <c r="O774" s="225"/>
      <c r="P774" s="225"/>
      <c r="Q774" s="225"/>
    </row>
    <row r="775" spans="2:17">
      <c r="B775" s="224"/>
      <c r="C775" s="225"/>
      <c r="D775" s="225"/>
      <c r="E775" s="225"/>
      <c r="F775" s="225"/>
      <c r="G775" s="225"/>
      <c r="H775" s="225"/>
      <c r="I775" s="225"/>
      <c r="J775" s="225"/>
      <c r="K775" s="225"/>
      <c r="L775" s="225"/>
      <c r="M775" s="225"/>
      <c r="N775" s="225"/>
      <c r="O775" s="225"/>
      <c r="P775" s="225"/>
      <c r="Q775" s="225"/>
    </row>
    <row r="776" spans="2:17" ht="6.9" customHeight="1"/>
    <row r="777" spans="2:17">
      <c r="B777" s="227"/>
      <c r="C777" s="226"/>
      <c r="D777" s="226"/>
      <c r="E777" s="226"/>
      <c r="F777" s="226"/>
      <c r="G777" s="226"/>
      <c r="H777" s="226"/>
      <c r="I777" s="226"/>
      <c r="J777" s="226"/>
      <c r="K777" s="226"/>
      <c r="L777" s="226"/>
      <c r="M777" s="226"/>
      <c r="N777" s="226"/>
      <c r="O777" s="226"/>
      <c r="P777" s="226"/>
      <c r="Q777" s="226"/>
    </row>
    <row r="778" spans="2:17">
      <c r="B778" s="227"/>
      <c r="C778" s="226"/>
      <c r="D778" s="226"/>
      <c r="E778" s="226"/>
      <c r="F778" s="226"/>
      <c r="G778" s="226"/>
      <c r="H778" s="226"/>
      <c r="I778" s="226"/>
      <c r="J778" s="226"/>
      <c r="K778" s="226"/>
      <c r="L778" s="226"/>
      <c r="M778" s="226"/>
      <c r="N778" s="226"/>
      <c r="O778" s="226"/>
      <c r="P778" s="226"/>
      <c r="Q778" s="226"/>
    </row>
    <row r="779" spans="2:17">
      <c r="B779" s="227"/>
      <c r="C779" s="226"/>
      <c r="D779" s="226"/>
      <c r="E779" s="226"/>
      <c r="F779" s="226"/>
      <c r="G779" s="226"/>
      <c r="H779" s="226"/>
      <c r="I779" s="226"/>
      <c r="J779" s="226"/>
      <c r="K779" s="226"/>
      <c r="L779" s="226"/>
      <c r="M779" s="226"/>
      <c r="N779" s="226"/>
      <c r="O779" s="226"/>
      <c r="P779" s="226"/>
      <c r="Q779" s="226"/>
    </row>
    <row r="780" spans="2:17">
      <c r="B780" s="227"/>
      <c r="C780" s="226"/>
      <c r="D780" s="226"/>
      <c r="E780" s="226"/>
      <c r="F780" s="226"/>
      <c r="G780" s="226"/>
      <c r="H780" s="226"/>
      <c r="I780" s="226"/>
      <c r="J780" s="226"/>
      <c r="K780" s="226"/>
      <c r="L780" s="226"/>
      <c r="M780" s="226"/>
      <c r="N780" s="226"/>
      <c r="O780" s="226"/>
      <c r="P780" s="226"/>
      <c r="Q780" s="226"/>
    </row>
    <row r="781" spans="2:17">
      <c r="B781" s="227"/>
      <c r="C781" s="226"/>
      <c r="D781" s="226"/>
      <c r="E781" s="226"/>
      <c r="F781" s="226"/>
      <c r="G781" s="226"/>
      <c r="H781" s="226"/>
      <c r="I781" s="226"/>
      <c r="J781" s="226"/>
      <c r="K781" s="226"/>
      <c r="L781" s="226"/>
      <c r="M781" s="226"/>
      <c r="N781" s="226"/>
      <c r="O781" s="226"/>
      <c r="P781" s="226"/>
      <c r="Q781" s="226"/>
    </row>
    <row r="782" spans="2:17">
      <c r="B782" s="227"/>
      <c r="C782" s="226"/>
      <c r="D782" s="226"/>
      <c r="E782" s="226"/>
      <c r="F782" s="226"/>
      <c r="G782" s="226"/>
      <c r="H782" s="226"/>
      <c r="I782" s="226"/>
      <c r="J782" s="226"/>
      <c r="K782" s="226"/>
      <c r="L782" s="226"/>
      <c r="M782" s="226"/>
      <c r="N782" s="226"/>
      <c r="O782" s="226"/>
      <c r="P782" s="226"/>
      <c r="Q782" s="226"/>
    </row>
    <row r="783" spans="2:17" ht="9.9" customHeight="1"/>
    <row r="784" spans="2:17">
      <c r="B784" s="224"/>
      <c r="C784" s="225"/>
      <c r="D784" s="225"/>
      <c r="E784" s="225"/>
      <c r="F784" s="225"/>
      <c r="G784" s="225"/>
      <c r="H784" s="225"/>
      <c r="I784" s="225"/>
      <c r="J784" s="225"/>
      <c r="K784" s="225"/>
      <c r="L784" s="225"/>
      <c r="M784" s="225"/>
      <c r="N784" s="225"/>
      <c r="O784" s="225"/>
      <c r="P784" s="225"/>
      <c r="Q784" s="225"/>
    </row>
    <row r="785" spans="2:17">
      <c r="B785" s="224"/>
      <c r="C785" s="225"/>
      <c r="D785" s="225"/>
      <c r="E785" s="225"/>
      <c r="F785" s="225"/>
      <c r="G785" s="225"/>
      <c r="H785" s="225"/>
      <c r="I785" s="225"/>
      <c r="J785" s="225"/>
      <c r="K785" s="225"/>
      <c r="L785" s="225"/>
      <c r="M785" s="225"/>
      <c r="N785" s="225"/>
      <c r="O785" s="225"/>
      <c r="P785" s="225"/>
      <c r="Q785" s="225"/>
    </row>
    <row r="786" spans="2:17">
      <c r="B786" s="224"/>
      <c r="C786" s="225"/>
      <c r="D786" s="225"/>
      <c r="E786" s="225"/>
      <c r="F786" s="225"/>
      <c r="G786" s="225"/>
      <c r="H786" s="225"/>
      <c r="I786" s="225"/>
      <c r="J786" s="225"/>
      <c r="K786" s="225"/>
      <c r="L786" s="225"/>
      <c r="M786" s="225"/>
      <c r="N786" s="225"/>
      <c r="O786" s="225"/>
      <c r="P786" s="225"/>
      <c r="Q786" s="225"/>
    </row>
    <row r="787" spans="2:17" ht="6.9" customHeight="1"/>
    <row r="788" spans="2:17">
      <c r="B788" s="227"/>
      <c r="C788" s="226"/>
      <c r="D788" s="226"/>
      <c r="E788" s="226"/>
      <c r="F788" s="226"/>
      <c r="G788" s="226"/>
      <c r="H788" s="226"/>
      <c r="I788" s="226"/>
      <c r="J788" s="226"/>
      <c r="K788" s="226"/>
      <c r="L788" s="226"/>
      <c r="M788" s="226"/>
      <c r="N788" s="226"/>
      <c r="O788" s="226"/>
      <c r="P788" s="226"/>
      <c r="Q788" s="226"/>
    </row>
    <row r="789" spans="2:17">
      <c r="B789" s="227"/>
      <c r="C789" s="226"/>
      <c r="D789" s="226"/>
      <c r="E789" s="226"/>
      <c r="F789" s="226"/>
      <c r="G789" s="226"/>
      <c r="H789" s="226"/>
      <c r="I789" s="226"/>
      <c r="J789" s="226"/>
      <c r="K789" s="226"/>
      <c r="L789" s="226"/>
      <c r="M789" s="226"/>
      <c r="N789" s="226"/>
      <c r="O789" s="226"/>
      <c r="P789" s="226"/>
      <c r="Q789" s="226"/>
    </row>
    <row r="790" spans="2:17">
      <c r="B790" s="227"/>
      <c r="C790" s="226"/>
      <c r="D790" s="226"/>
      <c r="E790" s="226"/>
      <c r="F790" s="226"/>
      <c r="G790" s="226"/>
      <c r="H790" s="226"/>
      <c r="I790" s="226"/>
      <c r="J790" s="226"/>
      <c r="K790" s="226"/>
      <c r="L790" s="226"/>
      <c r="M790" s="226"/>
      <c r="N790" s="226"/>
      <c r="O790" s="226"/>
      <c r="P790" s="226"/>
      <c r="Q790" s="226"/>
    </row>
    <row r="791" spans="2:17">
      <c r="B791" s="227"/>
      <c r="C791" s="226"/>
      <c r="D791" s="226"/>
      <c r="E791" s="226"/>
      <c r="F791" s="226"/>
      <c r="G791" s="226"/>
      <c r="H791" s="226"/>
      <c r="I791" s="226"/>
      <c r="J791" s="226"/>
      <c r="K791" s="226"/>
      <c r="L791" s="226"/>
      <c r="M791" s="226"/>
      <c r="N791" s="226"/>
      <c r="O791" s="226"/>
      <c r="P791" s="226"/>
      <c r="Q791" s="226"/>
    </row>
    <row r="792" spans="2:17">
      <c r="B792" s="227"/>
      <c r="C792" s="226"/>
      <c r="D792" s="226"/>
      <c r="E792" s="226"/>
      <c r="F792" s="226"/>
      <c r="G792" s="226"/>
      <c r="H792" s="226"/>
      <c r="I792" s="226"/>
      <c r="J792" s="226"/>
      <c r="K792" s="226"/>
      <c r="L792" s="226"/>
      <c r="M792" s="226"/>
      <c r="N792" s="226"/>
      <c r="O792" s="226"/>
      <c r="P792" s="226"/>
      <c r="Q792" s="226"/>
    </row>
    <row r="793" spans="2:17">
      <c r="B793" s="227"/>
      <c r="C793" s="226"/>
      <c r="D793" s="226"/>
      <c r="E793" s="226"/>
      <c r="F793" s="226"/>
      <c r="G793" s="226"/>
      <c r="H793" s="226"/>
      <c r="I793" s="226"/>
      <c r="J793" s="226"/>
      <c r="K793" s="226"/>
      <c r="L793" s="226"/>
      <c r="M793" s="226"/>
      <c r="N793" s="226"/>
      <c r="O793" s="226"/>
      <c r="P793" s="226"/>
      <c r="Q793" s="226"/>
    </row>
    <row r="794" spans="2:17" ht="9.9" customHeight="1"/>
    <row r="795" spans="2:17">
      <c r="B795" s="224"/>
      <c r="C795" s="225"/>
      <c r="D795" s="225"/>
      <c r="E795" s="225"/>
      <c r="F795" s="225"/>
      <c r="G795" s="225"/>
      <c r="H795" s="225"/>
      <c r="I795" s="225"/>
      <c r="J795" s="225"/>
      <c r="K795" s="225"/>
      <c r="L795" s="225"/>
      <c r="M795" s="225"/>
      <c r="N795" s="225"/>
      <c r="O795" s="225"/>
      <c r="P795" s="225"/>
      <c r="Q795" s="225"/>
    </row>
    <row r="796" spans="2:17">
      <c r="B796" s="224"/>
      <c r="C796" s="225"/>
      <c r="D796" s="225"/>
      <c r="E796" s="225"/>
      <c r="F796" s="225"/>
      <c r="G796" s="225"/>
      <c r="H796" s="225"/>
      <c r="I796" s="225"/>
      <c r="J796" s="225"/>
      <c r="K796" s="225"/>
      <c r="L796" s="225"/>
      <c r="M796" s="225"/>
      <c r="N796" s="225"/>
      <c r="O796" s="225"/>
      <c r="P796" s="225"/>
      <c r="Q796" s="225"/>
    </row>
    <row r="797" spans="2:17">
      <c r="B797" s="224"/>
      <c r="C797" s="225"/>
      <c r="D797" s="225"/>
      <c r="E797" s="225"/>
      <c r="F797" s="225"/>
      <c r="G797" s="225"/>
      <c r="H797" s="225"/>
      <c r="I797" s="225"/>
      <c r="J797" s="225"/>
      <c r="K797" s="225"/>
      <c r="L797" s="225"/>
      <c r="M797" s="225"/>
      <c r="N797" s="225"/>
      <c r="O797" s="225"/>
      <c r="P797" s="225"/>
      <c r="Q797" s="225"/>
    </row>
    <row r="798" spans="2:17" ht="6.9" customHeight="1"/>
    <row r="799" spans="2:17">
      <c r="B799" s="227"/>
      <c r="C799" s="226"/>
      <c r="D799" s="226"/>
      <c r="E799" s="226"/>
      <c r="F799" s="226"/>
      <c r="G799" s="226"/>
      <c r="H799" s="226"/>
      <c r="I799" s="226"/>
      <c r="J799" s="226"/>
      <c r="K799" s="226"/>
      <c r="L799" s="226"/>
      <c r="M799" s="226"/>
      <c r="N799" s="226"/>
      <c r="O799" s="226"/>
      <c r="P799" s="226"/>
      <c r="Q799" s="226"/>
    </row>
    <row r="800" spans="2:17">
      <c r="B800" s="227"/>
      <c r="C800" s="226"/>
      <c r="D800" s="226"/>
      <c r="E800" s="226"/>
      <c r="F800" s="226"/>
      <c r="G800" s="226"/>
      <c r="H800" s="226"/>
      <c r="I800" s="226"/>
      <c r="J800" s="226"/>
      <c r="K800" s="226"/>
      <c r="L800" s="226"/>
      <c r="M800" s="226"/>
      <c r="N800" s="226"/>
      <c r="O800" s="226"/>
      <c r="P800" s="226"/>
      <c r="Q800" s="226"/>
    </row>
    <row r="801" spans="2:17">
      <c r="B801" s="227"/>
      <c r="C801" s="226"/>
      <c r="D801" s="226"/>
      <c r="E801" s="226"/>
      <c r="F801" s="226"/>
      <c r="G801" s="226"/>
      <c r="H801" s="226"/>
      <c r="I801" s="226"/>
      <c r="J801" s="226"/>
      <c r="K801" s="226"/>
      <c r="L801" s="226"/>
      <c r="M801" s="226"/>
      <c r="N801" s="226"/>
      <c r="O801" s="226"/>
      <c r="P801" s="226"/>
      <c r="Q801" s="226"/>
    </row>
    <row r="802" spans="2:17">
      <c r="B802" s="227"/>
      <c r="C802" s="226"/>
      <c r="D802" s="226"/>
      <c r="E802" s="226"/>
      <c r="F802" s="226"/>
      <c r="G802" s="226"/>
      <c r="H802" s="226"/>
      <c r="I802" s="226"/>
      <c r="J802" s="226"/>
      <c r="K802" s="226"/>
      <c r="L802" s="226"/>
      <c r="M802" s="226"/>
      <c r="N802" s="226"/>
      <c r="O802" s="226"/>
      <c r="P802" s="226"/>
      <c r="Q802" s="226"/>
    </row>
    <row r="803" spans="2:17">
      <c r="B803" s="227"/>
      <c r="C803" s="226"/>
      <c r="D803" s="226"/>
      <c r="E803" s="226"/>
      <c r="F803" s="226"/>
      <c r="G803" s="226"/>
      <c r="H803" s="226"/>
      <c r="I803" s="226"/>
      <c r="J803" s="226"/>
      <c r="K803" s="226"/>
      <c r="L803" s="226"/>
      <c r="M803" s="226"/>
      <c r="N803" s="226"/>
      <c r="O803" s="226"/>
      <c r="P803" s="226"/>
      <c r="Q803" s="226"/>
    </row>
    <row r="804" spans="2:17">
      <c r="B804" s="227"/>
      <c r="C804" s="226"/>
      <c r="D804" s="226"/>
      <c r="E804" s="226"/>
      <c r="F804" s="226"/>
      <c r="G804" s="226"/>
      <c r="H804" s="226"/>
      <c r="I804" s="226"/>
      <c r="J804" s="226"/>
      <c r="K804" s="226"/>
      <c r="L804" s="226"/>
      <c r="M804" s="226"/>
      <c r="N804" s="226"/>
      <c r="O804" s="226"/>
      <c r="P804" s="226"/>
      <c r="Q804" s="226"/>
    </row>
    <row r="805" spans="2:17" ht="9.9" customHeight="1"/>
    <row r="806" spans="2:17">
      <c r="B806" s="224"/>
      <c r="C806" s="225"/>
      <c r="D806" s="225"/>
      <c r="E806" s="225"/>
      <c r="F806" s="225"/>
      <c r="G806" s="225"/>
      <c r="H806" s="225"/>
      <c r="I806" s="225"/>
      <c r="J806" s="225"/>
      <c r="K806" s="225"/>
      <c r="L806" s="225"/>
      <c r="M806" s="225"/>
      <c r="N806" s="225"/>
      <c r="O806" s="225"/>
      <c r="P806" s="225"/>
      <c r="Q806" s="225"/>
    </row>
    <row r="807" spans="2:17">
      <c r="B807" s="224"/>
      <c r="C807" s="225"/>
      <c r="D807" s="225"/>
      <c r="E807" s="225"/>
      <c r="F807" s="225"/>
      <c r="G807" s="225"/>
      <c r="H807" s="225"/>
      <c r="I807" s="225"/>
      <c r="J807" s="225"/>
      <c r="K807" s="225"/>
      <c r="L807" s="225"/>
      <c r="M807" s="225"/>
      <c r="N807" s="225"/>
      <c r="O807" s="225"/>
      <c r="P807" s="225"/>
      <c r="Q807" s="225"/>
    </row>
    <row r="808" spans="2:17">
      <c r="B808" s="224"/>
      <c r="C808" s="225"/>
      <c r="D808" s="225"/>
      <c r="E808" s="225"/>
      <c r="F808" s="225"/>
      <c r="G808" s="225"/>
      <c r="H808" s="225"/>
      <c r="I808" s="225"/>
      <c r="J808" s="225"/>
      <c r="K808" s="225"/>
      <c r="L808" s="225"/>
      <c r="M808" s="225"/>
      <c r="N808" s="225"/>
      <c r="O808" s="225"/>
      <c r="P808" s="225"/>
      <c r="Q808" s="225"/>
    </row>
    <row r="809" spans="2:17" ht="6.9" customHeight="1"/>
    <row r="810" spans="2:17">
      <c r="B810" s="227"/>
      <c r="C810" s="226"/>
      <c r="D810" s="226"/>
      <c r="E810" s="226"/>
      <c r="F810" s="226"/>
      <c r="G810" s="226"/>
      <c r="H810" s="226"/>
      <c r="I810" s="226"/>
      <c r="J810" s="226"/>
      <c r="K810" s="226"/>
      <c r="L810" s="226"/>
      <c r="M810" s="226"/>
      <c r="N810" s="226"/>
      <c r="O810" s="226"/>
      <c r="P810" s="226"/>
      <c r="Q810" s="226"/>
    </row>
    <row r="811" spans="2:17">
      <c r="B811" s="227"/>
      <c r="C811" s="226"/>
      <c r="D811" s="226"/>
      <c r="E811" s="226"/>
      <c r="F811" s="226"/>
      <c r="G811" s="226"/>
      <c r="H811" s="226"/>
      <c r="I811" s="226"/>
      <c r="J811" s="226"/>
      <c r="K811" s="226"/>
      <c r="L811" s="226"/>
      <c r="M811" s="226"/>
      <c r="N811" s="226"/>
      <c r="O811" s="226"/>
      <c r="P811" s="226"/>
      <c r="Q811" s="226"/>
    </row>
    <row r="812" spans="2:17">
      <c r="B812" s="227"/>
      <c r="C812" s="226"/>
      <c r="D812" s="226"/>
      <c r="E812" s="226"/>
      <c r="F812" s="226"/>
      <c r="G812" s="226"/>
      <c r="H812" s="226"/>
      <c r="I812" s="226"/>
      <c r="J812" s="226"/>
      <c r="K812" s="226"/>
      <c r="L812" s="226"/>
      <c r="M812" s="226"/>
      <c r="N812" s="226"/>
      <c r="O812" s="226"/>
      <c r="P812" s="226"/>
      <c r="Q812" s="226"/>
    </row>
    <row r="813" spans="2:17">
      <c r="B813" s="227"/>
      <c r="C813" s="226"/>
      <c r="D813" s="226"/>
      <c r="E813" s="226"/>
      <c r="F813" s="226"/>
      <c r="G813" s="226"/>
      <c r="H813" s="226"/>
      <c r="I813" s="226"/>
      <c r="J813" s="226"/>
      <c r="K813" s="226"/>
      <c r="L813" s="226"/>
      <c r="M813" s="226"/>
      <c r="N813" s="226"/>
      <c r="O813" s="226"/>
      <c r="P813" s="226"/>
      <c r="Q813" s="226"/>
    </row>
    <row r="814" spans="2:17">
      <c r="B814" s="227"/>
      <c r="C814" s="226"/>
      <c r="D814" s="226"/>
      <c r="E814" s="226"/>
      <c r="F814" s="226"/>
      <c r="G814" s="226"/>
      <c r="H814" s="226"/>
      <c r="I814" s="226"/>
      <c r="J814" s="226"/>
      <c r="K814" s="226"/>
      <c r="L814" s="226"/>
      <c r="M814" s="226"/>
      <c r="N814" s="226"/>
      <c r="O814" s="226"/>
      <c r="P814" s="226"/>
      <c r="Q814" s="226"/>
    </row>
    <row r="815" spans="2:17">
      <c r="B815" s="227"/>
      <c r="C815" s="226"/>
      <c r="D815" s="226"/>
      <c r="E815" s="226"/>
      <c r="F815" s="226"/>
      <c r="G815" s="226"/>
      <c r="H815" s="226"/>
      <c r="I815" s="226"/>
      <c r="J815" s="226"/>
      <c r="K815" s="226"/>
      <c r="L815" s="226"/>
      <c r="M815" s="226"/>
      <c r="N815" s="226"/>
      <c r="O815" s="226"/>
      <c r="P815" s="226"/>
      <c r="Q815" s="226"/>
    </row>
    <row r="816" spans="2:17" ht="9.9" customHeight="1"/>
    <row r="817" spans="2:17" ht="24.6">
      <c r="B817" s="47"/>
      <c r="C817" s="222"/>
      <c r="D817" s="222"/>
      <c r="E817" s="222"/>
      <c r="F817" s="222"/>
      <c r="G817" s="222"/>
      <c r="H817" s="222"/>
      <c r="I817" s="222"/>
      <c r="J817" s="222"/>
      <c r="K817" s="222"/>
      <c r="L817" s="222"/>
      <c r="M817" s="222"/>
      <c r="N817" s="222"/>
      <c r="O817" s="223"/>
      <c r="P817" s="223"/>
      <c r="Q817" s="89"/>
    </row>
    <row r="818" spans="2:17" ht="6.9" customHeight="1"/>
    <row r="819" spans="2:17">
      <c r="B819" s="224"/>
      <c r="C819" s="225"/>
      <c r="D819" s="225"/>
      <c r="E819" s="225"/>
      <c r="F819" s="225"/>
      <c r="G819" s="225"/>
      <c r="H819" s="225"/>
      <c r="I819" s="225"/>
      <c r="J819" s="225"/>
      <c r="K819" s="225"/>
      <c r="L819" s="225"/>
      <c r="M819" s="225"/>
      <c r="N819" s="225"/>
      <c r="O819" s="225"/>
      <c r="P819" s="225"/>
      <c r="Q819" s="225"/>
    </row>
    <row r="820" spans="2:17">
      <c r="B820" s="224"/>
      <c r="C820" s="225"/>
      <c r="D820" s="225"/>
      <c r="E820" s="225"/>
      <c r="F820" s="225"/>
      <c r="G820" s="225"/>
      <c r="H820" s="225"/>
      <c r="I820" s="225"/>
      <c r="J820" s="225"/>
      <c r="K820" s="225"/>
      <c r="L820" s="225"/>
      <c r="M820" s="225"/>
      <c r="N820" s="225"/>
      <c r="O820" s="225"/>
      <c r="P820" s="225"/>
      <c r="Q820" s="225"/>
    </row>
    <row r="821" spans="2:17">
      <c r="B821" s="224"/>
      <c r="C821" s="225"/>
      <c r="D821" s="225"/>
      <c r="E821" s="225"/>
      <c r="F821" s="225"/>
      <c r="G821" s="225"/>
      <c r="H821" s="225"/>
      <c r="I821" s="225"/>
      <c r="J821" s="225"/>
      <c r="K821" s="225"/>
      <c r="L821" s="225"/>
      <c r="M821" s="225"/>
      <c r="N821" s="225"/>
      <c r="O821" s="225"/>
      <c r="P821" s="225"/>
      <c r="Q821" s="225"/>
    </row>
    <row r="822" spans="2:17" ht="6.9" customHeight="1"/>
    <row r="823" spans="2:17">
      <c r="B823" s="227"/>
      <c r="C823" s="226"/>
      <c r="D823" s="226"/>
      <c r="E823" s="226"/>
      <c r="F823" s="226"/>
      <c r="G823" s="226"/>
      <c r="H823" s="226"/>
      <c r="I823" s="226"/>
      <c r="J823" s="226"/>
      <c r="K823" s="226"/>
      <c r="L823" s="226"/>
      <c r="M823" s="226"/>
      <c r="N823" s="226"/>
      <c r="O823" s="226"/>
      <c r="P823" s="226"/>
      <c r="Q823" s="226"/>
    </row>
    <row r="824" spans="2:17">
      <c r="B824" s="227"/>
      <c r="C824" s="226"/>
      <c r="D824" s="226"/>
      <c r="E824" s="226"/>
      <c r="F824" s="226"/>
      <c r="G824" s="226"/>
      <c r="H824" s="226"/>
      <c r="I824" s="226"/>
      <c r="J824" s="226"/>
      <c r="K824" s="226"/>
      <c r="L824" s="226"/>
      <c r="M824" s="226"/>
      <c r="N824" s="226"/>
      <c r="O824" s="226"/>
      <c r="P824" s="226"/>
      <c r="Q824" s="226"/>
    </row>
    <row r="825" spans="2:17">
      <c r="B825" s="227"/>
      <c r="C825" s="226"/>
      <c r="D825" s="226"/>
      <c r="E825" s="226"/>
      <c r="F825" s="226"/>
      <c r="G825" s="226"/>
      <c r="H825" s="226"/>
      <c r="I825" s="226"/>
      <c r="J825" s="226"/>
      <c r="K825" s="226"/>
      <c r="L825" s="226"/>
      <c r="M825" s="226"/>
      <c r="N825" s="226"/>
      <c r="O825" s="226"/>
      <c r="P825" s="226"/>
      <c r="Q825" s="226"/>
    </row>
    <row r="826" spans="2:17">
      <c r="B826" s="227"/>
      <c r="C826" s="226"/>
      <c r="D826" s="226"/>
      <c r="E826" s="226"/>
      <c r="F826" s="226"/>
      <c r="G826" s="226"/>
      <c r="H826" s="226"/>
      <c r="I826" s="226"/>
      <c r="J826" s="226"/>
      <c r="K826" s="226"/>
      <c r="L826" s="226"/>
      <c r="M826" s="226"/>
      <c r="N826" s="226"/>
      <c r="O826" s="226"/>
      <c r="P826" s="226"/>
      <c r="Q826" s="226"/>
    </row>
    <row r="827" spans="2:17">
      <c r="B827" s="227"/>
      <c r="C827" s="226"/>
      <c r="D827" s="226"/>
      <c r="E827" s="226"/>
      <c r="F827" s="226"/>
      <c r="G827" s="226"/>
      <c r="H827" s="226"/>
      <c r="I827" s="226"/>
      <c r="J827" s="226"/>
      <c r="K827" s="226"/>
      <c r="L827" s="226"/>
      <c r="M827" s="226"/>
      <c r="N827" s="226"/>
      <c r="O827" s="226"/>
      <c r="P827" s="226"/>
      <c r="Q827" s="226"/>
    </row>
    <row r="828" spans="2:17">
      <c r="B828" s="227"/>
      <c r="C828" s="226"/>
      <c r="D828" s="226"/>
      <c r="E828" s="226"/>
      <c r="F828" s="226"/>
      <c r="G828" s="226"/>
      <c r="H828" s="226"/>
      <c r="I828" s="226"/>
      <c r="J828" s="226"/>
      <c r="K828" s="226"/>
      <c r="L828" s="226"/>
      <c r="M828" s="226"/>
      <c r="N828" s="226"/>
      <c r="O828" s="226"/>
      <c r="P828" s="226"/>
      <c r="Q828" s="226"/>
    </row>
    <row r="829" spans="2:17" ht="9.9" customHeight="1"/>
    <row r="830" spans="2:17">
      <c r="B830" s="224"/>
      <c r="C830" s="225"/>
      <c r="D830" s="225"/>
      <c r="E830" s="225"/>
      <c r="F830" s="225"/>
      <c r="G830" s="225"/>
      <c r="H830" s="225"/>
      <c r="I830" s="225"/>
      <c r="J830" s="225"/>
      <c r="K830" s="225"/>
      <c r="L830" s="225"/>
      <c r="M830" s="225"/>
      <c r="N830" s="225"/>
      <c r="O830" s="225"/>
      <c r="P830" s="225"/>
      <c r="Q830" s="225"/>
    </row>
    <row r="831" spans="2:17">
      <c r="B831" s="224"/>
      <c r="C831" s="225"/>
      <c r="D831" s="225"/>
      <c r="E831" s="225"/>
      <c r="F831" s="225"/>
      <c r="G831" s="225"/>
      <c r="H831" s="225"/>
      <c r="I831" s="225"/>
      <c r="J831" s="225"/>
      <c r="K831" s="225"/>
      <c r="L831" s="225"/>
      <c r="M831" s="225"/>
      <c r="N831" s="225"/>
      <c r="O831" s="225"/>
      <c r="P831" s="225"/>
      <c r="Q831" s="225"/>
    </row>
    <row r="832" spans="2:17">
      <c r="B832" s="224"/>
      <c r="C832" s="225"/>
      <c r="D832" s="225"/>
      <c r="E832" s="225"/>
      <c r="F832" s="225"/>
      <c r="G832" s="225"/>
      <c r="H832" s="225"/>
      <c r="I832" s="225"/>
      <c r="J832" s="225"/>
      <c r="K832" s="225"/>
      <c r="L832" s="225"/>
      <c r="M832" s="225"/>
      <c r="N832" s="225"/>
      <c r="O832" s="225"/>
      <c r="P832" s="225"/>
      <c r="Q832" s="225"/>
    </row>
    <row r="833" spans="2:17" ht="6.9" customHeight="1"/>
    <row r="834" spans="2:17">
      <c r="B834" s="227"/>
      <c r="C834" s="226"/>
      <c r="D834" s="226"/>
      <c r="E834" s="226"/>
      <c r="F834" s="226"/>
      <c r="G834" s="226"/>
      <c r="H834" s="226"/>
      <c r="I834" s="226"/>
      <c r="J834" s="226"/>
      <c r="K834" s="226"/>
      <c r="L834" s="226"/>
      <c r="M834" s="226"/>
      <c r="N834" s="226"/>
      <c r="O834" s="226"/>
      <c r="P834" s="226"/>
      <c r="Q834" s="226"/>
    </row>
    <row r="835" spans="2:17">
      <c r="B835" s="227"/>
      <c r="C835" s="226"/>
      <c r="D835" s="226"/>
      <c r="E835" s="226"/>
      <c r="F835" s="226"/>
      <c r="G835" s="226"/>
      <c r="H835" s="226"/>
      <c r="I835" s="226"/>
      <c r="J835" s="226"/>
      <c r="K835" s="226"/>
      <c r="L835" s="226"/>
      <c r="M835" s="226"/>
      <c r="N835" s="226"/>
      <c r="O835" s="226"/>
      <c r="P835" s="226"/>
      <c r="Q835" s="226"/>
    </row>
    <row r="836" spans="2:17">
      <c r="B836" s="227"/>
      <c r="C836" s="226"/>
      <c r="D836" s="226"/>
      <c r="E836" s="226"/>
      <c r="F836" s="226"/>
      <c r="G836" s="226"/>
      <c r="H836" s="226"/>
      <c r="I836" s="226"/>
      <c r="J836" s="226"/>
      <c r="K836" s="226"/>
      <c r="L836" s="226"/>
      <c r="M836" s="226"/>
      <c r="N836" s="226"/>
      <c r="O836" s="226"/>
      <c r="P836" s="226"/>
      <c r="Q836" s="226"/>
    </row>
    <row r="837" spans="2:17">
      <c r="B837" s="227"/>
      <c r="C837" s="226"/>
      <c r="D837" s="226"/>
      <c r="E837" s="226"/>
      <c r="F837" s="226"/>
      <c r="G837" s="226"/>
      <c r="H837" s="226"/>
      <c r="I837" s="226"/>
      <c r="J837" s="226"/>
      <c r="K837" s="226"/>
      <c r="L837" s="226"/>
      <c r="M837" s="226"/>
      <c r="N837" s="226"/>
      <c r="O837" s="226"/>
      <c r="P837" s="226"/>
      <c r="Q837" s="226"/>
    </row>
    <row r="838" spans="2:17">
      <c r="B838" s="227"/>
      <c r="C838" s="226"/>
      <c r="D838" s="226"/>
      <c r="E838" s="226"/>
      <c r="F838" s="226"/>
      <c r="G838" s="226"/>
      <c r="H838" s="226"/>
      <c r="I838" s="226"/>
      <c r="J838" s="226"/>
      <c r="K838" s="226"/>
      <c r="L838" s="226"/>
      <c r="M838" s="226"/>
      <c r="N838" s="226"/>
      <c r="O838" s="226"/>
      <c r="P838" s="226"/>
      <c r="Q838" s="226"/>
    </row>
    <row r="839" spans="2:17">
      <c r="B839" s="227"/>
      <c r="C839" s="226"/>
      <c r="D839" s="226"/>
      <c r="E839" s="226"/>
      <c r="F839" s="226"/>
      <c r="G839" s="226"/>
      <c r="H839" s="226"/>
      <c r="I839" s="226"/>
      <c r="J839" s="226"/>
      <c r="K839" s="226"/>
      <c r="L839" s="226"/>
      <c r="M839" s="226"/>
      <c r="N839" s="226"/>
      <c r="O839" s="226"/>
      <c r="P839" s="226"/>
      <c r="Q839" s="226"/>
    </row>
    <row r="840" spans="2:17" ht="9.9" customHeight="1"/>
    <row r="841" spans="2:17">
      <c r="B841" s="224"/>
      <c r="C841" s="225"/>
      <c r="D841" s="225"/>
      <c r="E841" s="225"/>
      <c r="F841" s="225"/>
      <c r="G841" s="225"/>
      <c r="H841" s="225"/>
      <c r="I841" s="225"/>
      <c r="J841" s="225"/>
      <c r="K841" s="225"/>
      <c r="L841" s="225"/>
      <c r="M841" s="225"/>
      <c r="N841" s="225"/>
      <c r="O841" s="225"/>
      <c r="P841" s="225"/>
      <c r="Q841" s="225"/>
    </row>
    <row r="842" spans="2:17">
      <c r="B842" s="224"/>
      <c r="C842" s="225"/>
      <c r="D842" s="225"/>
      <c r="E842" s="225"/>
      <c r="F842" s="225"/>
      <c r="G842" s="225"/>
      <c r="H842" s="225"/>
      <c r="I842" s="225"/>
      <c r="J842" s="225"/>
      <c r="K842" s="225"/>
      <c r="L842" s="225"/>
      <c r="M842" s="225"/>
      <c r="N842" s="225"/>
      <c r="O842" s="225"/>
      <c r="P842" s="225"/>
      <c r="Q842" s="225"/>
    </row>
    <row r="843" spans="2:17">
      <c r="B843" s="224"/>
      <c r="C843" s="225"/>
      <c r="D843" s="225"/>
      <c r="E843" s="225"/>
      <c r="F843" s="225"/>
      <c r="G843" s="225"/>
      <c r="H843" s="225"/>
      <c r="I843" s="225"/>
      <c r="J843" s="225"/>
      <c r="K843" s="225"/>
      <c r="L843" s="225"/>
      <c r="M843" s="225"/>
      <c r="N843" s="225"/>
      <c r="O843" s="225"/>
      <c r="P843" s="225"/>
      <c r="Q843" s="225"/>
    </row>
    <row r="844" spans="2:17" ht="6.9" customHeight="1"/>
    <row r="845" spans="2:17">
      <c r="B845" s="227"/>
      <c r="C845" s="226"/>
      <c r="D845" s="226"/>
      <c r="E845" s="226"/>
      <c r="F845" s="226"/>
      <c r="G845" s="226"/>
      <c r="H845" s="226"/>
      <c r="I845" s="226"/>
      <c r="J845" s="226"/>
      <c r="K845" s="226"/>
      <c r="L845" s="226"/>
      <c r="M845" s="226"/>
      <c r="N845" s="226"/>
      <c r="O845" s="226"/>
      <c r="P845" s="226"/>
      <c r="Q845" s="226"/>
    </row>
    <row r="846" spans="2:17">
      <c r="B846" s="227"/>
      <c r="C846" s="226"/>
      <c r="D846" s="226"/>
      <c r="E846" s="226"/>
      <c r="F846" s="226"/>
      <c r="G846" s="226"/>
      <c r="H846" s="226"/>
      <c r="I846" s="226"/>
      <c r="J846" s="226"/>
      <c r="K846" s="226"/>
      <c r="L846" s="226"/>
      <c r="M846" s="226"/>
      <c r="N846" s="226"/>
      <c r="O846" s="226"/>
      <c r="P846" s="226"/>
      <c r="Q846" s="226"/>
    </row>
    <row r="847" spans="2:17">
      <c r="B847" s="227"/>
      <c r="C847" s="226"/>
      <c r="D847" s="226"/>
      <c r="E847" s="226"/>
      <c r="F847" s="226"/>
      <c r="G847" s="226"/>
      <c r="H847" s="226"/>
      <c r="I847" s="226"/>
      <c r="J847" s="226"/>
      <c r="K847" s="226"/>
      <c r="L847" s="226"/>
      <c r="M847" s="226"/>
      <c r="N847" s="226"/>
      <c r="O847" s="226"/>
      <c r="P847" s="226"/>
      <c r="Q847" s="226"/>
    </row>
    <row r="848" spans="2:17">
      <c r="B848" s="227"/>
      <c r="C848" s="226"/>
      <c r="D848" s="226"/>
      <c r="E848" s="226"/>
      <c r="F848" s="226"/>
      <c r="G848" s="226"/>
      <c r="H848" s="226"/>
      <c r="I848" s="226"/>
      <c r="J848" s="226"/>
      <c r="K848" s="226"/>
      <c r="L848" s="226"/>
      <c r="M848" s="226"/>
      <c r="N848" s="226"/>
      <c r="O848" s="226"/>
      <c r="P848" s="226"/>
      <c r="Q848" s="226"/>
    </row>
    <row r="849" spans="2:17">
      <c r="B849" s="227"/>
      <c r="C849" s="226"/>
      <c r="D849" s="226"/>
      <c r="E849" s="226"/>
      <c r="F849" s="226"/>
      <c r="G849" s="226"/>
      <c r="H849" s="226"/>
      <c r="I849" s="226"/>
      <c r="J849" s="226"/>
      <c r="K849" s="226"/>
      <c r="L849" s="226"/>
      <c r="M849" s="226"/>
      <c r="N849" s="226"/>
      <c r="O849" s="226"/>
      <c r="P849" s="226"/>
      <c r="Q849" s="226"/>
    </row>
    <row r="850" spans="2:17">
      <c r="B850" s="227"/>
      <c r="C850" s="226"/>
      <c r="D850" s="226"/>
      <c r="E850" s="226"/>
      <c r="F850" s="226"/>
      <c r="G850" s="226"/>
      <c r="H850" s="226"/>
      <c r="I850" s="226"/>
      <c r="J850" s="226"/>
      <c r="K850" s="226"/>
      <c r="L850" s="226"/>
      <c r="M850" s="226"/>
      <c r="N850" s="226"/>
      <c r="O850" s="226"/>
      <c r="P850" s="226"/>
      <c r="Q850" s="226"/>
    </row>
    <row r="851" spans="2:17" ht="9.9" customHeight="1"/>
    <row r="852" spans="2:17">
      <c r="B852" s="224"/>
      <c r="C852" s="225"/>
      <c r="D852" s="225"/>
      <c r="E852" s="225"/>
      <c r="F852" s="225"/>
      <c r="G852" s="225"/>
      <c r="H852" s="225"/>
      <c r="I852" s="225"/>
      <c r="J852" s="225"/>
      <c r="K852" s="225"/>
      <c r="L852" s="225"/>
      <c r="M852" s="225"/>
      <c r="N852" s="225"/>
      <c r="O852" s="225"/>
      <c r="P852" s="225"/>
      <c r="Q852" s="225"/>
    </row>
    <row r="853" spans="2:17">
      <c r="B853" s="224"/>
      <c r="C853" s="225"/>
      <c r="D853" s="225"/>
      <c r="E853" s="225"/>
      <c r="F853" s="225"/>
      <c r="G853" s="225"/>
      <c r="H853" s="225"/>
      <c r="I853" s="225"/>
      <c r="J853" s="225"/>
      <c r="K853" s="225"/>
      <c r="L853" s="225"/>
      <c r="M853" s="225"/>
      <c r="N853" s="225"/>
      <c r="O853" s="225"/>
      <c r="P853" s="225"/>
      <c r="Q853" s="225"/>
    </row>
    <row r="854" spans="2:17">
      <c r="B854" s="224"/>
      <c r="C854" s="225"/>
      <c r="D854" s="225"/>
      <c r="E854" s="225"/>
      <c r="F854" s="225"/>
      <c r="G854" s="225"/>
      <c r="H854" s="225"/>
      <c r="I854" s="225"/>
      <c r="J854" s="225"/>
      <c r="K854" s="225"/>
      <c r="L854" s="225"/>
      <c r="M854" s="225"/>
      <c r="N854" s="225"/>
      <c r="O854" s="225"/>
      <c r="P854" s="225"/>
      <c r="Q854" s="225"/>
    </row>
    <row r="855" spans="2:17" ht="6.9" customHeight="1"/>
    <row r="856" spans="2:17">
      <c r="B856" s="227"/>
      <c r="C856" s="226"/>
      <c r="D856" s="226"/>
      <c r="E856" s="226"/>
      <c r="F856" s="226"/>
      <c r="G856" s="226"/>
      <c r="H856" s="226"/>
      <c r="I856" s="226"/>
      <c r="J856" s="226"/>
      <c r="K856" s="226"/>
      <c r="L856" s="226"/>
      <c r="M856" s="226"/>
      <c r="N856" s="226"/>
      <c r="O856" s="226"/>
      <c r="P856" s="226"/>
      <c r="Q856" s="226"/>
    </row>
    <row r="857" spans="2:17">
      <c r="B857" s="227"/>
      <c r="C857" s="226"/>
      <c r="D857" s="226"/>
      <c r="E857" s="226"/>
      <c r="F857" s="226"/>
      <c r="G857" s="226"/>
      <c r="H857" s="226"/>
      <c r="I857" s="226"/>
      <c r="J857" s="226"/>
      <c r="K857" s="226"/>
      <c r="L857" s="226"/>
      <c r="M857" s="226"/>
      <c r="N857" s="226"/>
      <c r="O857" s="226"/>
      <c r="P857" s="226"/>
      <c r="Q857" s="226"/>
    </row>
    <row r="858" spans="2:17">
      <c r="B858" s="227"/>
      <c r="C858" s="226"/>
      <c r="D858" s="226"/>
      <c r="E858" s="226"/>
      <c r="F858" s="226"/>
      <c r="G858" s="226"/>
      <c r="H858" s="226"/>
      <c r="I858" s="226"/>
      <c r="J858" s="226"/>
      <c r="K858" s="226"/>
      <c r="L858" s="226"/>
      <c r="M858" s="226"/>
      <c r="N858" s="226"/>
      <c r="O858" s="226"/>
      <c r="P858" s="226"/>
      <c r="Q858" s="226"/>
    </row>
    <row r="859" spans="2:17">
      <c r="B859" s="227"/>
      <c r="C859" s="226"/>
      <c r="D859" s="226"/>
      <c r="E859" s="226"/>
      <c r="F859" s="226"/>
      <c r="G859" s="226"/>
      <c r="H859" s="226"/>
      <c r="I859" s="226"/>
      <c r="J859" s="226"/>
      <c r="K859" s="226"/>
      <c r="L859" s="226"/>
      <c r="M859" s="226"/>
      <c r="N859" s="226"/>
      <c r="O859" s="226"/>
      <c r="P859" s="226"/>
      <c r="Q859" s="226"/>
    </row>
    <row r="860" spans="2:17">
      <c r="B860" s="227"/>
      <c r="C860" s="226"/>
      <c r="D860" s="226"/>
      <c r="E860" s="226"/>
      <c r="F860" s="226"/>
      <c r="G860" s="226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</row>
    <row r="861" spans="2:17">
      <c r="B861" s="227"/>
      <c r="C861" s="226"/>
      <c r="D861" s="226"/>
      <c r="E861" s="226"/>
      <c r="F861" s="226"/>
      <c r="G861" s="226"/>
      <c r="H861" s="226"/>
      <c r="I861" s="226"/>
      <c r="J861" s="226"/>
      <c r="K861" s="226"/>
      <c r="L861" s="226"/>
      <c r="M861" s="226"/>
      <c r="N861" s="226"/>
      <c r="O861" s="226"/>
      <c r="P861" s="226"/>
      <c r="Q861" s="226"/>
    </row>
    <row r="862" spans="2:17" ht="9.9" customHeight="1"/>
    <row r="863" spans="2:17">
      <c r="B863" s="224"/>
      <c r="C863" s="225"/>
      <c r="D863" s="225"/>
      <c r="E863" s="225"/>
      <c r="F863" s="225"/>
      <c r="G863" s="225"/>
      <c r="H863" s="225"/>
      <c r="I863" s="225"/>
      <c r="J863" s="225"/>
      <c r="K863" s="225"/>
      <c r="L863" s="225"/>
      <c r="M863" s="225"/>
      <c r="N863" s="225"/>
      <c r="O863" s="225"/>
      <c r="P863" s="225"/>
      <c r="Q863" s="225"/>
    </row>
    <row r="864" spans="2:17">
      <c r="B864" s="224"/>
      <c r="C864" s="225"/>
      <c r="D864" s="225"/>
      <c r="E864" s="225"/>
      <c r="F864" s="225"/>
      <c r="G864" s="225"/>
      <c r="H864" s="225"/>
      <c r="I864" s="225"/>
      <c r="J864" s="225"/>
      <c r="K864" s="225"/>
      <c r="L864" s="225"/>
      <c r="M864" s="225"/>
      <c r="N864" s="225"/>
      <c r="O864" s="225"/>
      <c r="P864" s="225"/>
      <c r="Q864" s="225"/>
    </row>
    <row r="865" spans="2:17">
      <c r="B865" s="224"/>
      <c r="C865" s="225"/>
      <c r="D865" s="225"/>
      <c r="E865" s="225"/>
      <c r="F865" s="225"/>
      <c r="G865" s="225"/>
      <c r="H865" s="225"/>
      <c r="I865" s="225"/>
      <c r="J865" s="225"/>
      <c r="K865" s="225"/>
      <c r="L865" s="225"/>
      <c r="M865" s="225"/>
      <c r="N865" s="225"/>
      <c r="O865" s="225"/>
      <c r="P865" s="225"/>
      <c r="Q865" s="225"/>
    </row>
    <row r="866" spans="2:17" ht="6.9" customHeight="1"/>
    <row r="867" spans="2:17">
      <c r="B867" s="227"/>
      <c r="C867" s="226"/>
      <c r="D867" s="226"/>
      <c r="E867" s="226"/>
      <c r="F867" s="226"/>
      <c r="G867" s="226"/>
      <c r="H867" s="226"/>
      <c r="I867" s="226"/>
      <c r="J867" s="226"/>
      <c r="K867" s="226"/>
      <c r="L867" s="226"/>
      <c r="M867" s="226"/>
      <c r="N867" s="226"/>
      <c r="O867" s="226"/>
      <c r="P867" s="226"/>
      <c r="Q867" s="226"/>
    </row>
    <row r="868" spans="2:17">
      <c r="B868" s="227"/>
      <c r="C868" s="226"/>
      <c r="D868" s="226"/>
      <c r="E868" s="226"/>
      <c r="F868" s="226"/>
      <c r="G868" s="226"/>
      <c r="H868" s="226"/>
      <c r="I868" s="226"/>
      <c r="J868" s="226"/>
      <c r="K868" s="226"/>
      <c r="L868" s="226"/>
      <c r="M868" s="226"/>
      <c r="N868" s="226"/>
      <c r="O868" s="226"/>
      <c r="P868" s="226"/>
      <c r="Q868" s="226"/>
    </row>
    <row r="869" spans="2:17">
      <c r="B869" s="227"/>
      <c r="C869" s="226"/>
      <c r="D869" s="226"/>
      <c r="E869" s="226"/>
      <c r="F869" s="226"/>
      <c r="G869" s="226"/>
      <c r="H869" s="226"/>
      <c r="I869" s="226"/>
      <c r="J869" s="226"/>
      <c r="K869" s="226"/>
      <c r="L869" s="226"/>
      <c r="M869" s="226"/>
      <c r="N869" s="226"/>
      <c r="O869" s="226"/>
      <c r="P869" s="226"/>
      <c r="Q869" s="226"/>
    </row>
    <row r="870" spans="2:17">
      <c r="B870" s="227"/>
      <c r="C870" s="226"/>
      <c r="D870" s="226"/>
      <c r="E870" s="226"/>
      <c r="F870" s="226"/>
      <c r="G870" s="226"/>
      <c r="H870" s="226"/>
      <c r="I870" s="226"/>
      <c r="J870" s="226"/>
      <c r="K870" s="226"/>
      <c r="L870" s="226"/>
      <c r="M870" s="226"/>
      <c r="N870" s="226"/>
      <c r="O870" s="226"/>
      <c r="P870" s="226"/>
      <c r="Q870" s="226"/>
    </row>
    <row r="871" spans="2:17">
      <c r="B871" s="227"/>
      <c r="C871" s="226"/>
      <c r="D871" s="226"/>
      <c r="E871" s="226"/>
      <c r="F871" s="226"/>
      <c r="G871" s="226"/>
      <c r="H871" s="226"/>
      <c r="I871" s="226"/>
      <c r="J871" s="226"/>
      <c r="K871" s="226"/>
      <c r="L871" s="226"/>
      <c r="M871" s="226"/>
      <c r="N871" s="226"/>
      <c r="O871" s="226"/>
      <c r="P871" s="226"/>
      <c r="Q871" s="226"/>
    </row>
    <row r="872" spans="2:17">
      <c r="B872" s="227"/>
      <c r="C872" s="226"/>
      <c r="D872" s="226"/>
      <c r="E872" s="226"/>
      <c r="F872" s="226"/>
      <c r="G872" s="226"/>
      <c r="H872" s="226"/>
      <c r="I872" s="226"/>
      <c r="J872" s="226"/>
      <c r="K872" s="226"/>
      <c r="L872" s="226"/>
      <c r="M872" s="226"/>
      <c r="N872" s="226"/>
      <c r="O872" s="226"/>
      <c r="P872" s="226"/>
      <c r="Q872" s="226"/>
    </row>
    <row r="873" spans="2:17" ht="9.9" customHeight="1"/>
    <row r="874" spans="2:17">
      <c r="B874" s="224"/>
      <c r="C874" s="225"/>
      <c r="D874" s="225"/>
      <c r="E874" s="225"/>
      <c r="F874" s="225"/>
      <c r="G874" s="225"/>
      <c r="H874" s="225"/>
      <c r="I874" s="225"/>
      <c r="J874" s="225"/>
      <c r="K874" s="225"/>
      <c r="L874" s="225"/>
      <c r="M874" s="225"/>
      <c r="N874" s="225"/>
      <c r="O874" s="225"/>
      <c r="P874" s="225"/>
      <c r="Q874" s="225"/>
    </row>
    <row r="875" spans="2:17">
      <c r="B875" s="224"/>
      <c r="C875" s="225"/>
      <c r="D875" s="225"/>
      <c r="E875" s="225"/>
      <c r="F875" s="225"/>
      <c r="G875" s="225"/>
      <c r="H875" s="225"/>
      <c r="I875" s="225"/>
      <c r="J875" s="225"/>
      <c r="K875" s="225"/>
      <c r="L875" s="225"/>
      <c r="M875" s="225"/>
      <c r="N875" s="225"/>
      <c r="O875" s="225"/>
      <c r="P875" s="225"/>
      <c r="Q875" s="225"/>
    </row>
    <row r="876" spans="2:17">
      <c r="B876" s="224"/>
      <c r="C876" s="225"/>
      <c r="D876" s="225"/>
      <c r="E876" s="225"/>
      <c r="F876" s="225"/>
      <c r="G876" s="225"/>
      <c r="H876" s="225"/>
      <c r="I876" s="225"/>
      <c r="J876" s="225"/>
      <c r="K876" s="225"/>
      <c r="L876" s="225"/>
      <c r="M876" s="225"/>
      <c r="N876" s="225"/>
      <c r="O876" s="225"/>
      <c r="P876" s="225"/>
      <c r="Q876" s="225"/>
    </row>
    <row r="877" spans="2:17" ht="6.9" customHeight="1"/>
    <row r="878" spans="2:17">
      <c r="B878" s="227"/>
      <c r="C878" s="226"/>
      <c r="D878" s="226"/>
      <c r="E878" s="226"/>
      <c r="F878" s="226"/>
      <c r="G878" s="226"/>
      <c r="H878" s="226"/>
      <c r="I878" s="226"/>
      <c r="J878" s="226"/>
      <c r="K878" s="226"/>
      <c r="L878" s="226"/>
      <c r="M878" s="226"/>
      <c r="N878" s="226"/>
      <c r="O878" s="226"/>
      <c r="P878" s="226"/>
      <c r="Q878" s="226"/>
    </row>
    <row r="879" spans="2:17">
      <c r="B879" s="227"/>
      <c r="C879" s="226"/>
      <c r="D879" s="226"/>
      <c r="E879" s="226"/>
      <c r="F879" s="226"/>
      <c r="G879" s="226"/>
      <c r="H879" s="226"/>
      <c r="I879" s="226"/>
      <c r="J879" s="226"/>
      <c r="K879" s="226"/>
      <c r="L879" s="226"/>
      <c r="M879" s="226"/>
      <c r="N879" s="226"/>
      <c r="O879" s="226"/>
      <c r="P879" s="226"/>
      <c r="Q879" s="226"/>
    </row>
    <row r="880" spans="2:17">
      <c r="B880" s="227"/>
      <c r="C880" s="226"/>
      <c r="D880" s="226"/>
      <c r="E880" s="226"/>
      <c r="F880" s="226"/>
      <c r="G880" s="226"/>
      <c r="H880" s="226"/>
      <c r="I880" s="226"/>
      <c r="J880" s="226"/>
      <c r="K880" s="226"/>
      <c r="L880" s="226"/>
      <c r="M880" s="226"/>
      <c r="N880" s="226"/>
      <c r="O880" s="226"/>
      <c r="P880" s="226"/>
      <c r="Q880" s="226"/>
    </row>
    <row r="881" spans="2:17">
      <c r="B881" s="227"/>
      <c r="C881" s="226"/>
      <c r="D881" s="226"/>
      <c r="E881" s="226"/>
      <c r="F881" s="226"/>
      <c r="G881" s="226"/>
      <c r="H881" s="226"/>
      <c r="I881" s="226"/>
      <c r="J881" s="226"/>
      <c r="K881" s="226"/>
      <c r="L881" s="226"/>
      <c r="M881" s="226"/>
      <c r="N881" s="226"/>
      <c r="O881" s="226"/>
      <c r="P881" s="226"/>
      <c r="Q881" s="226"/>
    </row>
    <row r="882" spans="2:17">
      <c r="B882" s="227"/>
      <c r="C882" s="226"/>
      <c r="D882" s="226"/>
      <c r="E882" s="226"/>
      <c r="F882" s="226"/>
      <c r="G882" s="226"/>
      <c r="H882" s="226"/>
      <c r="I882" s="226"/>
      <c r="J882" s="226"/>
      <c r="K882" s="226"/>
      <c r="L882" s="226"/>
      <c r="M882" s="226"/>
      <c r="N882" s="226"/>
      <c r="O882" s="226"/>
      <c r="P882" s="226"/>
      <c r="Q882" s="226"/>
    </row>
    <row r="883" spans="2:17">
      <c r="B883" s="227"/>
      <c r="C883" s="226"/>
      <c r="D883" s="226"/>
      <c r="E883" s="226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</row>
    <row r="884" spans="2:17" ht="9.9" customHeight="1"/>
    <row r="885" spans="2:17" ht="24.6">
      <c r="B885" s="47"/>
      <c r="C885" s="222"/>
      <c r="D885" s="222"/>
      <c r="E885" s="222"/>
      <c r="F885" s="222"/>
      <c r="G885" s="222"/>
      <c r="H885" s="222"/>
      <c r="I885" s="222"/>
      <c r="J885" s="222"/>
      <c r="K885" s="222"/>
      <c r="L885" s="222"/>
      <c r="M885" s="222"/>
      <c r="N885" s="222"/>
      <c r="O885" s="223"/>
      <c r="P885" s="223"/>
      <c r="Q885" s="89"/>
    </row>
    <row r="886" spans="2:17" ht="6.9" customHeight="1"/>
    <row r="887" spans="2:17">
      <c r="B887" s="224"/>
      <c r="C887" s="225"/>
      <c r="D887" s="225"/>
      <c r="E887" s="225"/>
      <c r="F887" s="225"/>
      <c r="G887" s="225"/>
      <c r="H887" s="225"/>
      <c r="I887" s="225"/>
      <c r="J887" s="225"/>
      <c r="K887" s="225"/>
      <c r="L887" s="225"/>
      <c r="M887" s="225"/>
      <c r="N887" s="225"/>
      <c r="O887" s="225"/>
      <c r="P887" s="225"/>
      <c r="Q887" s="225"/>
    </row>
    <row r="888" spans="2:17">
      <c r="B888" s="224"/>
      <c r="C888" s="225"/>
      <c r="D888" s="225"/>
      <c r="E888" s="225"/>
      <c r="F888" s="225"/>
      <c r="G888" s="225"/>
      <c r="H888" s="225"/>
      <c r="I888" s="225"/>
      <c r="J888" s="225"/>
      <c r="K888" s="225"/>
      <c r="L888" s="225"/>
      <c r="M888" s="225"/>
      <c r="N888" s="225"/>
      <c r="O888" s="225"/>
      <c r="P888" s="225"/>
      <c r="Q888" s="225"/>
    </row>
    <row r="889" spans="2:17">
      <c r="B889" s="224"/>
      <c r="C889" s="225"/>
      <c r="D889" s="225"/>
      <c r="E889" s="225"/>
      <c r="F889" s="225"/>
      <c r="G889" s="225"/>
      <c r="H889" s="225"/>
      <c r="I889" s="225"/>
      <c r="J889" s="225"/>
      <c r="K889" s="225"/>
      <c r="L889" s="225"/>
      <c r="M889" s="225"/>
      <c r="N889" s="225"/>
      <c r="O889" s="225"/>
      <c r="P889" s="225"/>
      <c r="Q889" s="225"/>
    </row>
    <row r="890" spans="2:17" ht="6.9" customHeight="1"/>
    <row r="891" spans="2:17">
      <c r="B891" s="227"/>
      <c r="C891" s="226"/>
      <c r="D891" s="226"/>
      <c r="E891" s="226"/>
      <c r="F891" s="226"/>
      <c r="G891" s="226"/>
      <c r="H891" s="226"/>
      <c r="I891" s="226"/>
      <c r="J891" s="226"/>
      <c r="K891" s="226"/>
      <c r="L891" s="226"/>
      <c r="M891" s="226"/>
      <c r="N891" s="226"/>
      <c r="O891" s="226"/>
      <c r="P891" s="226"/>
      <c r="Q891" s="226"/>
    </row>
    <row r="892" spans="2:17">
      <c r="B892" s="227"/>
      <c r="C892" s="226"/>
      <c r="D892" s="226"/>
      <c r="E892" s="226"/>
      <c r="F892" s="226"/>
      <c r="G892" s="226"/>
      <c r="H892" s="226"/>
      <c r="I892" s="226"/>
      <c r="J892" s="226"/>
      <c r="K892" s="226"/>
      <c r="L892" s="226"/>
      <c r="M892" s="226"/>
      <c r="N892" s="226"/>
      <c r="O892" s="226"/>
      <c r="P892" s="226"/>
      <c r="Q892" s="226"/>
    </row>
    <row r="893" spans="2:17">
      <c r="B893" s="227"/>
      <c r="C893" s="226"/>
      <c r="D893" s="226"/>
      <c r="E893" s="226"/>
      <c r="F893" s="226"/>
      <c r="G893" s="226"/>
      <c r="H893" s="226"/>
      <c r="I893" s="226"/>
      <c r="J893" s="226"/>
      <c r="K893" s="226"/>
      <c r="L893" s="226"/>
      <c r="M893" s="226"/>
      <c r="N893" s="226"/>
      <c r="O893" s="226"/>
      <c r="P893" s="226"/>
      <c r="Q893" s="226"/>
    </row>
    <row r="894" spans="2:17">
      <c r="B894" s="227"/>
      <c r="C894" s="226"/>
      <c r="D894" s="226"/>
      <c r="E894" s="226"/>
      <c r="F894" s="226"/>
      <c r="G894" s="226"/>
      <c r="H894" s="226"/>
      <c r="I894" s="226"/>
      <c r="J894" s="226"/>
      <c r="K894" s="226"/>
      <c r="L894" s="226"/>
      <c r="M894" s="226"/>
      <c r="N894" s="226"/>
      <c r="O894" s="226"/>
      <c r="P894" s="226"/>
      <c r="Q894" s="226"/>
    </row>
    <row r="895" spans="2:17">
      <c r="B895" s="227"/>
      <c r="C895" s="226"/>
      <c r="D895" s="226"/>
      <c r="E895" s="226"/>
      <c r="F895" s="226"/>
      <c r="G895" s="226"/>
      <c r="H895" s="226"/>
      <c r="I895" s="226"/>
      <c r="J895" s="226"/>
      <c r="K895" s="226"/>
      <c r="L895" s="226"/>
      <c r="M895" s="226"/>
      <c r="N895" s="226"/>
      <c r="O895" s="226"/>
      <c r="P895" s="226"/>
      <c r="Q895" s="226"/>
    </row>
    <row r="896" spans="2:17">
      <c r="B896" s="227"/>
      <c r="C896" s="226"/>
      <c r="D896" s="226"/>
      <c r="E896" s="226"/>
      <c r="F896" s="226"/>
      <c r="G896" s="226"/>
      <c r="H896" s="226"/>
      <c r="I896" s="226"/>
      <c r="J896" s="226"/>
      <c r="K896" s="226"/>
      <c r="L896" s="226"/>
      <c r="M896" s="226"/>
      <c r="N896" s="226"/>
      <c r="O896" s="226"/>
      <c r="P896" s="226"/>
      <c r="Q896" s="226"/>
    </row>
    <row r="897" spans="2:17" ht="9.9" customHeight="1"/>
    <row r="898" spans="2:17">
      <c r="B898" s="224"/>
      <c r="C898" s="225"/>
      <c r="D898" s="225"/>
      <c r="E898" s="225"/>
      <c r="F898" s="225"/>
      <c r="G898" s="225"/>
      <c r="H898" s="225"/>
      <c r="I898" s="225"/>
      <c r="J898" s="225"/>
      <c r="K898" s="225"/>
      <c r="L898" s="225"/>
      <c r="M898" s="225"/>
      <c r="N898" s="225"/>
      <c r="O898" s="225"/>
      <c r="P898" s="225"/>
      <c r="Q898" s="225"/>
    </row>
    <row r="899" spans="2:17">
      <c r="B899" s="224"/>
      <c r="C899" s="225"/>
      <c r="D899" s="225"/>
      <c r="E899" s="225"/>
      <c r="F899" s="225"/>
      <c r="G899" s="225"/>
      <c r="H899" s="225"/>
      <c r="I899" s="225"/>
      <c r="J899" s="225"/>
      <c r="K899" s="225"/>
      <c r="L899" s="225"/>
      <c r="M899" s="225"/>
      <c r="N899" s="225"/>
      <c r="O899" s="225"/>
      <c r="P899" s="225"/>
      <c r="Q899" s="225"/>
    </row>
    <row r="900" spans="2:17">
      <c r="B900" s="224"/>
      <c r="C900" s="225"/>
      <c r="D900" s="225"/>
      <c r="E900" s="225"/>
      <c r="F900" s="225"/>
      <c r="G900" s="225"/>
      <c r="H900" s="225"/>
      <c r="I900" s="225"/>
      <c r="J900" s="225"/>
      <c r="K900" s="225"/>
      <c r="L900" s="225"/>
      <c r="M900" s="225"/>
      <c r="N900" s="225"/>
      <c r="O900" s="225"/>
      <c r="P900" s="225"/>
      <c r="Q900" s="225"/>
    </row>
    <row r="901" spans="2:17" ht="6.9" customHeight="1"/>
    <row r="902" spans="2:17">
      <c r="B902" s="227"/>
      <c r="C902" s="226"/>
      <c r="D902" s="226"/>
      <c r="E902" s="226"/>
      <c r="F902" s="226"/>
      <c r="G902" s="226"/>
      <c r="H902" s="226"/>
      <c r="I902" s="226"/>
      <c r="J902" s="226"/>
      <c r="K902" s="226"/>
      <c r="L902" s="226"/>
      <c r="M902" s="226"/>
      <c r="N902" s="226"/>
      <c r="O902" s="226"/>
      <c r="P902" s="226"/>
      <c r="Q902" s="226"/>
    </row>
    <row r="903" spans="2:17">
      <c r="B903" s="227"/>
      <c r="C903" s="226"/>
      <c r="D903" s="226"/>
      <c r="E903" s="226"/>
      <c r="F903" s="226"/>
      <c r="G903" s="226"/>
      <c r="H903" s="226"/>
      <c r="I903" s="226"/>
      <c r="J903" s="226"/>
      <c r="K903" s="226"/>
      <c r="L903" s="226"/>
      <c r="M903" s="226"/>
      <c r="N903" s="226"/>
      <c r="O903" s="226"/>
      <c r="P903" s="226"/>
      <c r="Q903" s="226"/>
    </row>
    <row r="904" spans="2:17">
      <c r="B904" s="227"/>
      <c r="C904" s="226"/>
      <c r="D904" s="226"/>
      <c r="E904" s="226"/>
      <c r="F904" s="226"/>
      <c r="G904" s="226"/>
      <c r="H904" s="226"/>
      <c r="I904" s="226"/>
      <c r="J904" s="226"/>
      <c r="K904" s="226"/>
      <c r="L904" s="226"/>
      <c r="M904" s="226"/>
      <c r="N904" s="226"/>
      <c r="O904" s="226"/>
      <c r="P904" s="226"/>
      <c r="Q904" s="226"/>
    </row>
    <row r="905" spans="2:17">
      <c r="B905" s="227"/>
      <c r="C905" s="226"/>
      <c r="D905" s="226"/>
      <c r="E905" s="226"/>
      <c r="F905" s="226"/>
      <c r="G905" s="226"/>
      <c r="H905" s="226"/>
      <c r="I905" s="226"/>
      <c r="J905" s="226"/>
      <c r="K905" s="226"/>
      <c r="L905" s="226"/>
      <c r="M905" s="226"/>
      <c r="N905" s="226"/>
      <c r="O905" s="226"/>
      <c r="P905" s="226"/>
      <c r="Q905" s="226"/>
    </row>
    <row r="906" spans="2:17">
      <c r="B906" s="227"/>
      <c r="C906" s="226"/>
      <c r="D906" s="226"/>
      <c r="E906" s="226"/>
      <c r="F906" s="226"/>
      <c r="G906" s="226"/>
      <c r="H906" s="226"/>
      <c r="I906" s="226"/>
      <c r="J906" s="226"/>
      <c r="K906" s="226"/>
      <c r="L906" s="226"/>
      <c r="M906" s="226"/>
      <c r="N906" s="226"/>
      <c r="O906" s="226"/>
      <c r="P906" s="226"/>
      <c r="Q906" s="226"/>
    </row>
    <row r="907" spans="2:17">
      <c r="B907" s="227"/>
      <c r="C907" s="226"/>
      <c r="D907" s="226"/>
      <c r="E907" s="226"/>
      <c r="F907" s="226"/>
      <c r="G907" s="226"/>
      <c r="H907" s="226"/>
      <c r="I907" s="226"/>
      <c r="J907" s="226"/>
      <c r="K907" s="226"/>
      <c r="L907" s="226"/>
      <c r="M907" s="226"/>
      <c r="N907" s="226"/>
      <c r="O907" s="226"/>
      <c r="P907" s="226"/>
      <c r="Q907" s="226"/>
    </row>
    <row r="908" spans="2:17" ht="9.9" customHeight="1"/>
    <row r="909" spans="2:17">
      <c r="B909" s="224"/>
      <c r="C909" s="225"/>
      <c r="D909" s="225"/>
      <c r="E909" s="225"/>
      <c r="F909" s="225"/>
      <c r="G909" s="225"/>
      <c r="H909" s="225"/>
      <c r="I909" s="225"/>
      <c r="J909" s="225"/>
      <c r="K909" s="225"/>
      <c r="L909" s="225"/>
      <c r="M909" s="225"/>
      <c r="N909" s="225"/>
      <c r="O909" s="225"/>
      <c r="P909" s="225"/>
      <c r="Q909" s="225"/>
    </row>
    <row r="910" spans="2:17">
      <c r="B910" s="224"/>
      <c r="C910" s="225"/>
      <c r="D910" s="225"/>
      <c r="E910" s="225"/>
      <c r="F910" s="225"/>
      <c r="G910" s="225"/>
      <c r="H910" s="225"/>
      <c r="I910" s="225"/>
      <c r="J910" s="225"/>
      <c r="K910" s="225"/>
      <c r="L910" s="225"/>
      <c r="M910" s="225"/>
      <c r="N910" s="225"/>
      <c r="O910" s="225"/>
      <c r="P910" s="225"/>
      <c r="Q910" s="225"/>
    </row>
    <row r="911" spans="2:17">
      <c r="B911" s="224"/>
      <c r="C911" s="225"/>
      <c r="D911" s="225"/>
      <c r="E911" s="225"/>
      <c r="F911" s="225"/>
      <c r="G911" s="225"/>
      <c r="H911" s="225"/>
      <c r="I911" s="225"/>
      <c r="J911" s="225"/>
      <c r="K911" s="225"/>
      <c r="L911" s="225"/>
      <c r="M911" s="225"/>
      <c r="N911" s="225"/>
      <c r="O911" s="225"/>
      <c r="P911" s="225"/>
      <c r="Q911" s="225"/>
    </row>
    <row r="912" spans="2:17" ht="6.9" customHeight="1"/>
    <row r="913" spans="2:17">
      <c r="B913" s="227"/>
      <c r="C913" s="226"/>
      <c r="D913" s="226"/>
      <c r="E913" s="226"/>
      <c r="F913" s="226"/>
      <c r="G913" s="226"/>
      <c r="H913" s="226"/>
      <c r="I913" s="226"/>
      <c r="J913" s="226"/>
      <c r="K913" s="226"/>
      <c r="L913" s="226"/>
      <c r="M913" s="226"/>
      <c r="N913" s="226"/>
      <c r="O913" s="226"/>
      <c r="P913" s="226"/>
      <c r="Q913" s="226"/>
    </row>
    <row r="914" spans="2:17">
      <c r="B914" s="227"/>
      <c r="C914" s="226"/>
      <c r="D914" s="226"/>
      <c r="E914" s="226"/>
      <c r="F914" s="226"/>
      <c r="G914" s="226"/>
      <c r="H914" s="226"/>
      <c r="I914" s="226"/>
      <c r="J914" s="226"/>
      <c r="K914" s="226"/>
      <c r="L914" s="226"/>
      <c r="M914" s="226"/>
      <c r="N914" s="226"/>
      <c r="O914" s="226"/>
      <c r="P914" s="226"/>
      <c r="Q914" s="226"/>
    </row>
    <row r="915" spans="2:17">
      <c r="B915" s="227"/>
      <c r="C915" s="226"/>
      <c r="D915" s="226"/>
      <c r="E915" s="226"/>
      <c r="F915" s="226"/>
      <c r="G915" s="226"/>
      <c r="H915" s="226"/>
      <c r="I915" s="226"/>
      <c r="J915" s="226"/>
      <c r="K915" s="226"/>
      <c r="L915" s="226"/>
      <c r="M915" s="226"/>
      <c r="N915" s="226"/>
      <c r="O915" s="226"/>
      <c r="P915" s="226"/>
      <c r="Q915" s="226"/>
    </row>
    <row r="916" spans="2:17">
      <c r="B916" s="227"/>
      <c r="C916" s="226"/>
      <c r="D916" s="226"/>
      <c r="E916" s="226"/>
      <c r="F916" s="226"/>
      <c r="G916" s="226"/>
      <c r="H916" s="226"/>
      <c r="I916" s="226"/>
      <c r="J916" s="226"/>
      <c r="K916" s="226"/>
      <c r="L916" s="226"/>
      <c r="M916" s="226"/>
      <c r="N916" s="226"/>
      <c r="O916" s="226"/>
      <c r="P916" s="226"/>
      <c r="Q916" s="226"/>
    </row>
    <row r="917" spans="2:17">
      <c r="B917" s="227"/>
      <c r="C917" s="226"/>
      <c r="D917" s="226"/>
      <c r="E917" s="226"/>
      <c r="F917" s="226"/>
      <c r="G917" s="226"/>
      <c r="H917" s="226"/>
      <c r="I917" s="226"/>
      <c r="J917" s="226"/>
      <c r="K917" s="226"/>
      <c r="L917" s="226"/>
      <c r="M917" s="226"/>
      <c r="N917" s="226"/>
      <c r="O917" s="226"/>
      <c r="P917" s="226"/>
      <c r="Q917" s="226"/>
    </row>
    <row r="918" spans="2:17">
      <c r="B918" s="227"/>
      <c r="C918" s="226"/>
      <c r="D918" s="226"/>
      <c r="E918" s="226"/>
      <c r="F918" s="226"/>
      <c r="G918" s="226"/>
      <c r="H918" s="226"/>
      <c r="I918" s="226"/>
      <c r="J918" s="226"/>
      <c r="K918" s="226"/>
      <c r="L918" s="226"/>
      <c r="M918" s="226"/>
      <c r="N918" s="226"/>
      <c r="O918" s="226"/>
      <c r="P918" s="226"/>
      <c r="Q918" s="226"/>
    </row>
    <row r="919" spans="2:17" ht="9.9" customHeight="1"/>
    <row r="920" spans="2:17">
      <c r="B920" s="224"/>
      <c r="C920" s="225"/>
      <c r="D920" s="225"/>
      <c r="E920" s="225"/>
      <c r="F920" s="225"/>
      <c r="G920" s="225"/>
      <c r="H920" s="225"/>
      <c r="I920" s="225"/>
      <c r="J920" s="225"/>
      <c r="K920" s="225"/>
      <c r="L920" s="225"/>
      <c r="M920" s="225"/>
      <c r="N920" s="225"/>
      <c r="O920" s="225"/>
      <c r="P920" s="225"/>
      <c r="Q920" s="225"/>
    </row>
    <row r="921" spans="2:17">
      <c r="B921" s="224"/>
      <c r="C921" s="225"/>
      <c r="D921" s="225"/>
      <c r="E921" s="225"/>
      <c r="F921" s="225"/>
      <c r="G921" s="225"/>
      <c r="H921" s="225"/>
      <c r="I921" s="225"/>
      <c r="J921" s="225"/>
      <c r="K921" s="225"/>
      <c r="L921" s="225"/>
      <c r="M921" s="225"/>
      <c r="N921" s="225"/>
      <c r="O921" s="225"/>
      <c r="P921" s="225"/>
      <c r="Q921" s="225"/>
    </row>
    <row r="922" spans="2:17">
      <c r="B922" s="224"/>
      <c r="C922" s="225"/>
      <c r="D922" s="225"/>
      <c r="E922" s="225"/>
      <c r="F922" s="225"/>
      <c r="G922" s="225"/>
      <c r="H922" s="225"/>
      <c r="I922" s="225"/>
      <c r="J922" s="225"/>
      <c r="K922" s="225"/>
      <c r="L922" s="225"/>
      <c r="M922" s="225"/>
      <c r="N922" s="225"/>
      <c r="O922" s="225"/>
      <c r="P922" s="225"/>
      <c r="Q922" s="225"/>
    </row>
    <row r="923" spans="2:17" ht="6.9" customHeight="1"/>
    <row r="924" spans="2:17">
      <c r="B924" s="227"/>
      <c r="C924" s="226"/>
      <c r="D924" s="226"/>
      <c r="E924" s="226"/>
      <c r="F924" s="226"/>
      <c r="G924" s="226"/>
      <c r="H924" s="226"/>
      <c r="I924" s="226"/>
      <c r="J924" s="226"/>
      <c r="K924" s="226"/>
      <c r="L924" s="226"/>
      <c r="M924" s="226"/>
      <c r="N924" s="226"/>
      <c r="O924" s="226"/>
      <c r="P924" s="226"/>
      <c r="Q924" s="226"/>
    </row>
    <row r="925" spans="2:17">
      <c r="B925" s="227"/>
      <c r="C925" s="226"/>
      <c r="D925" s="226"/>
      <c r="E925" s="226"/>
      <c r="F925" s="226"/>
      <c r="G925" s="226"/>
      <c r="H925" s="226"/>
      <c r="I925" s="226"/>
      <c r="J925" s="226"/>
      <c r="K925" s="226"/>
      <c r="L925" s="226"/>
      <c r="M925" s="226"/>
      <c r="N925" s="226"/>
      <c r="O925" s="226"/>
      <c r="P925" s="226"/>
      <c r="Q925" s="226"/>
    </row>
    <row r="926" spans="2:17">
      <c r="B926" s="227"/>
      <c r="C926" s="226"/>
      <c r="D926" s="226"/>
      <c r="E926" s="226"/>
      <c r="F926" s="226"/>
      <c r="G926" s="226"/>
      <c r="H926" s="226"/>
      <c r="I926" s="226"/>
      <c r="J926" s="226"/>
      <c r="K926" s="226"/>
      <c r="L926" s="226"/>
      <c r="M926" s="226"/>
      <c r="N926" s="226"/>
      <c r="O926" s="226"/>
      <c r="P926" s="226"/>
      <c r="Q926" s="226"/>
    </row>
    <row r="927" spans="2:17">
      <c r="B927" s="227"/>
      <c r="C927" s="226"/>
      <c r="D927" s="226"/>
      <c r="E927" s="226"/>
      <c r="F927" s="226"/>
      <c r="G927" s="226"/>
      <c r="H927" s="226"/>
      <c r="I927" s="226"/>
      <c r="J927" s="226"/>
      <c r="K927" s="226"/>
      <c r="L927" s="226"/>
      <c r="M927" s="226"/>
      <c r="N927" s="226"/>
      <c r="O927" s="226"/>
      <c r="P927" s="226"/>
      <c r="Q927" s="226"/>
    </row>
    <row r="928" spans="2:17">
      <c r="B928" s="227"/>
      <c r="C928" s="226"/>
      <c r="D928" s="226"/>
      <c r="E928" s="226"/>
      <c r="F928" s="226"/>
      <c r="G928" s="226"/>
      <c r="H928" s="226"/>
      <c r="I928" s="226"/>
      <c r="J928" s="226"/>
      <c r="K928" s="226"/>
      <c r="L928" s="226"/>
      <c r="M928" s="226"/>
      <c r="N928" s="226"/>
      <c r="O928" s="226"/>
      <c r="P928" s="226"/>
      <c r="Q928" s="226"/>
    </row>
    <row r="929" spans="2:17">
      <c r="B929" s="227"/>
      <c r="C929" s="226"/>
      <c r="D929" s="226"/>
      <c r="E929" s="226"/>
      <c r="F929" s="226"/>
      <c r="G929" s="226"/>
      <c r="H929" s="226"/>
      <c r="I929" s="226"/>
      <c r="J929" s="226"/>
      <c r="K929" s="226"/>
      <c r="L929" s="226"/>
      <c r="M929" s="226"/>
      <c r="N929" s="226"/>
      <c r="O929" s="226"/>
      <c r="P929" s="226"/>
      <c r="Q929" s="226"/>
    </row>
    <row r="930" spans="2:17" ht="9.9" customHeight="1"/>
    <row r="931" spans="2:17">
      <c r="B931" s="224"/>
      <c r="C931" s="225"/>
      <c r="D931" s="225"/>
      <c r="E931" s="225"/>
      <c r="F931" s="225"/>
      <c r="G931" s="225"/>
      <c r="H931" s="225"/>
      <c r="I931" s="225"/>
      <c r="J931" s="225"/>
      <c r="K931" s="225"/>
      <c r="L931" s="225"/>
      <c r="M931" s="225"/>
      <c r="N931" s="225"/>
      <c r="O931" s="225"/>
      <c r="P931" s="225"/>
      <c r="Q931" s="225"/>
    </row>
    <row r="932" spans="2:17">
      <c r="B932" s="224"/>
      <c r="C932" s="225"/>
      <c r="D932" s="225"/>
      <c r="E932" s="225"/>
      <c r="F932" s="225"/>
      <c r="G932" s="225"/>
      <c r="H932" s="225"/>
      <c r="I932" s="225"/>
      <c r="J932" s="225"/>
      <c r="K932" s="225"/>
      <c r="L932" s="225"/>
      <c r="M932" s="225"/>
      <c r="N932" s="225"/>
      <c r="O932" s="225"/>
      <c r="P932" s="225"/>
      <c r="Q932" s="225"/>
    </row>
    <row r="933" spans="2:17">
      <c r="B933" s="224"/>
      <c r="C933" s="225"/>
      <c r="D933" s="225"/>
      <c r="E933" s="225"/>
      <c r="F933" s="225"/>
      <c r="G933" s="225"/>
      <c r="H933" s="225"/>
      <c r="I933" s="225"/>
      <c r="J933" s="225"/>
      <c r="K933" s="225"/>
      <c r="L933" s="225"/>
      <c r="M933" s="225"/>
      <c r="N933" s="225"/>
      <c r="O933" s="225"/>
      <c r="P933" s="225"/>
      <c r="Q933" s="225"/>
    </row>
    <row r="934" spans="2:17" ht="6.9" customHeight="1"/>
    <row r="935" spans="2:17">
      <c r="B935" s="227"/>
      <c r="C935" s="226"/>
      <c r="D935" s="226"/>
      <c r="E935" s="226"/>
      <c r="F935" s="226"/>
      <c r="G935" s="226"/>
      <c r="H935" s="226"/>
      <c r="I935" s="226"/>
      <c r="J935" s="226"/>
      <c r="K935" s="226"/>
      <c r="L935" s="226"/>
      <c r="M935" s="226"/>
      <c r="N935" s="226"/>
      <c r="O935" s="226"/>
      <c r="P935" s="226"/>
      <c r="Q935" s="226"/>
    </row>
    <row r="936" spans="2:17">
      <c r="B936" s="227"/>
      <c r="C936" s="226"/>
      <c r="D936" s="226"/>
      <c r="E936" s="226"/>
      <c r="F936" s="226"/>
      <c r="G936" s="226"/>
      <c r="H936" s="226"/>
      <c r="I936" s="226"/>
      <c r="J936" s="226"/>
      <c r="K936" s="226"/>
      <c r="L936" s="226"/>
      <c r="M936" s="226"/>
      <c r="N936" s="226"/>
      <c r="O936" s="226"/>
      <c r="P936" s="226"/>
      <c r="Q936" s="226"/>
    </row>
    <row r="937" spans="2:17">
      <c r="B937" s="227"/>
      <c r="C937" s="226"/>
      <c r="D937" s="226"/>
      <c r="E937" s="226"/>
      <c r="F937" s="226"/>
      <c r="G937" s="226"/>
      <c r="H937" s="226"/>
      <c r="I937" s="226"/>
      <c r="J937" s="226"/>
      <c r="K937" s="226"/>
      <c r="L937" s="226"/>
      <c r="M937" s="226"/>
      <c r="N937" s="226"/>
      <c r="O937" s="226"/>
      <c r="P937" s="226"/>
      <c r="Q937" s="226"/>
    </row>
    <row r="938" spans="2:17">
      <c r="B938" s="227"/>
      <c r="C938" s="226"/>
      <c r="D938" s="226"/>
      <c r="E938" s="226"/>
      <c r="F938" s="226"/>
      <c r="G938" s="226"/>
      <c r="H938" s="226"/>
      <c r="I938" s="226"/>
      <c r="J938" s="226"/>
      <c r="K938" s="226"/>
      <c r="L938" s="226"/>
      <c r="M938" s="226"/>
      <c r="N938" s="226"/>
      <c r="O938" s="226"/>
      <c r="P938" s="226"/>
      <c r="Q938" s="226"/>
    </row>
    <row r="939" spans="2:17">
      <c r="B939" s="227"/>
      <c r="C939" s="226"/>
      <c r="D939" s="226"/>
      <c r="E939" s="226"/>
      <c r="F939" s="226"/>
      <c r="G939" s="226"/>
      <c r="H939" s="226"/>
      <c r="I939" s="226"/>
      <c r="J939" s="226"/>
      <c r="K939" s="226"/>
      <c r="L939" s="226"/>
      <c r="M939" s="226"/>
      <c r="N939" s="226"/>
      <c r="O939" s="226"/>
      <c r="P939" s="226"/>
      <c r="Q939" s="226"/>
    </row>
    <row r="940" spans="2:17">
      <c r="B940" s="227"/>
      <c r="C940" s="226"/>
      <c r="D940" s="226"/>
      <c r="E940" s="226"/>
      <c r="F940" s="226"/>
      <c r="G940" s="226"/>
      <c r="H940" s="226"/>
      <c r="I940" s="226"/>
      <c r="J940" s="226"/>
      <c r="K940" s="226"/>
      <c r="L940" s="226"/>
      <c r="M940" s="226"/>
      <c r="N940" s="226"/>
      <c r="O940" s="226"/>
      <c r="P940" s="226"/>
      <c r="Q940" s="226"/>
    </row>
    <row r="941" spans="2:17" ht="9.9" customHeight="1"/>
    <row r="942" spans="2:17">
      <c r="B942" s="224"/>
      <c r="C942" s="225"/>
      <c r="D942" s="225"/>
      <c r="E942" s="225"/>
      <c r="F942" s="225"/>
      <c r="G942" s="225"/>
      <c r="H942" s="225"/>
      <c r="I942" s="225"/>
      <c r="J942" s="225"/>
      <c r="K942" s="225"/>
      <c r="L942" s="225"/>
      <c r="M942" s="225"/>
      <c r="N942" s="225"/>
      <c r="O942" s="225"/>
      <c r="P942" s="225"/>
      <c r="Q942" s="225"/>
    </row>
    <row r="943" spans="2:17">
      <c r="B943" s="224"/>
      <c r="C943" s="225"/>
      <c r="D943" s="225"/>
      <c r="E943" s="225"/>
      <c r="F943" s="225"/>
      <c r="G943" s="225"/>
      <c r="H943" s="225"/>
      <c r="I943" s="225"/>
      <c r="J943" s="225"/>
      <c r="K943" s="225"/>
      <c r="L943" s="225"/>
      <c r="M943" s="225"/>
      <c r="N943" s="225"/>
      <c r="O943" s="225"/>
      <c r="P943" s="225"/>
      <c r="Q943" s="225"/>
    </row>
    <row r="944" spans="2:17">
      <c r="B944" s="224"/>
      <c r="C944" s="225"/>
      <c r="D944" s="225"/>
      <c r="E944" s="225"/>
      <c r="F944" s="225"/>
      <c r="G944" s="225"/>
      <c r="H944" s="225"/>
      <c r="I944" s="225"/>
      <c r="J944" s="225"/>
      <c r="K944" s="225"/>
      <c r="L944" s="225"/>
      <c r="M944" s="225"/>
      <c r="N944" s="225"/>
      <c r="O944" s="225"/>
      <c r="P944" s="225"/>
      <c r="Q944" s="225"/>
    </row>
    <row r="945" spans="2:17" ht="6.9" customHeight="1"/>
    <row r="946" spans="2:17">
      <c r="B946" s="227"/>
      <c r="C946" s="226"/>
      <c r="D946" s="226"/>
      <c r="E946" s="226"/>
      <c r="F946" s="226"/>
      <c r="G946" s="226"/>
      <c r="H946" s="226"/>
      <c r="I946" s="226"/>
      <c r="J946" s="226"/>
      <c r="K946" s="226"/>
      <c r="L946" s="226"/>
      <c r="M946" s="226"/>
      <c r="N946" s="226"/>
      <c r="O946" s="226"/>
      <c r="P946" s="226"/>
      <c r="Q946" s="226"/>
    </row>
    <row r="947" spans="2:17">
      <c r="B947" s="227"/>
      <c r="C947" s="226"/>
      <c r="D947" s="226"/>
      <c r="E947" s="226"/>
      <c r="F947" s="226"/>
      <c r="G947" s="226"/>
      <c r="H947" s="226"/>
      <c r="I947" s="226"/>
      <c r="J947" s="226"/>
      <c r="K947" s="226"/>
      <c r="L947" s="226"/>
      <c r="M947" s="226"/>
      <c r="N947" s="226"/>
      <c r="O947" s="226"/>
      <c r="P947" s="226"/>
      <c r="Q947" s="226"/>
    </row>
    <row r="948" spans="2:17">
      <c r="B948" s="227"/>
      <c r="C948" s="226"/>
      <c r="D948" s="226"/>
      <c r="E948" s="226"/>
      <c r="F948" s="226"/>
      <c r="G948" s="226"/>
      <c r="H948" s="226"/>
      <c r="I948" s="226"/>
      <c r="J948" s="226"/>
      <c r="K948" s="226"/>
      <c r="L948" s="226"/>
      <c r="M948" s="226"/>
      <c r="N948" s="226"/>
      <c r="O948" s="226"/>
      <c r="P948" s="226"/>
      <c r="Q948" s="226"/>
    </row>
    <row r="949" spans="2:17">
      <c r="B949" s="227"/>
      <c r="C949" s="226"/>
      <c r="D949" s="226"/>
      <c r="E949" s="226"/>
      <c r="F949" s="226"/>
      <c r="G949" s="226"/>
      <c r="H949" s="226"/>
      <c r="I949" s="226"/>
      <c r="J949" s="226"/>
      <c r="K949" s="226"/>
      <c r="L949" s="226"/>
      <c r="M949" s="226"/>
      <c r="N949" s="226"/>
      <c r="O949" s="226"/>
      <c r="P949" s="226"/>
      <c r="Q949" s="226"/>
    </row>
    <row r="950" spans="2:17">
      <c r="B950" s="227"/>
      <c r="C950" s="226"/>
      <c r="D950" s="226"/>
      <c r="E950" s="226"/>
      <c r="F950" s="226"/>
      <c r="G950" s="226"/>
      <c r="H950" s="226"/>
      <c r="I950" s="226"/>
      <c r="J950" s="226"/>
      <c r="K950" s="226"/>
      <c r="L950" s="226"/>
      <c r="M950" s="226"/>
      <c r="N950" s="226"/>
      <c r="O950" s="226"/>
      <c r="P950" s="226"/>
      <c r="Q950" s="226"/>
    </row>
    <row r="951" spans="2:17">
      <c r="B951" s="227"/>
      <c r="C951" s="226"/>
      <c r="D951" s="226"/>
      <c r="E951" s="226"/>
      <c r="F951" s="226"/>
      <c r="G951" s="226"/>
      <c r="H951" s="226"/>
      <c r="I951" s="226"/>
      <c r="J951" s="226"/>
      <c r="K951" s="226"/>
      <c r="L951" s="226"/>
      <c r="M951" s="226"/>
      <c r="N951" s="226"/>
      <c r="O951" s="226"/>
      <c r="P951" s="226"/>
      <c r="Q951" s="226"/>
    </row>
    <row r="952" spans="2:17" ht="9.9" customHeight="1"/>
    <row r="953" spans="2:17" ht="24.6">
      <c r="B953" s="47"/>
      <c r="C953" s="222"/>
      <c r="D953" s="222"/>
      <c r="E953" s="222"/>
      <c r="F953" s="222"/>
      <c r="G953" s="222"/>
      <c r="H953" s="222"/>
      <c r="I953" s="222"/>
      <c r="J953" s="222"/>
      <c r="K953" s="222"/>
      <c r="L953" s="222"/>
      <c r="M953" s="222"/>
      <c r="N953" s="222"/>
      <c r="O953" s="223"/>
      <c r="P953" s="223"/>
      <c r="Q953" s="89"/>
    </row>
    <row r="954" spans="2:17" ht="6.9" customHeight="1"/>
    <row r="955" spans="2:17">
      <c r="B955" s="224"/>
      <c r="C955" s="225"/>
      <c r="D955" s="225"/>
      <c r="E955" s="225"/>
      <c r="F955" s="225"/>
      <c r="G955" s="225"/>
      <c r="H955" s="225"/>
      <c r="I955" s="225"/>
      <c r="J955" s="225"/>
      <c r="K955" s="225"/>
      <c r="L955" s="225"/>
      <c r="M955" s="225"/>
      <c r="N955" s="225"/>
      <c r="O955" s="225"/>
      <c r="P955" s="225"/>
      <c r="Q955" s="225"/>
    </row>
    <row r="956" spans="2:17">
      <c r="B956" s="224"/>
      <c r="C956" s="225"/>
      <c r="D956" s="225"/>
      <c r="E956" s="225"/>
      <c r="F956" s="225"/>
      <c r="G956" s="225"/>
      <c r="H956" s="225"/>
      <c r="I956" s="225"/>
      <c r="J956" s="225"/>
      <c r="K956" s="225"/>
      <c r="L956" s="225"/>
      <c r="M956" s="225"/>
      <c r="N956" s="225"/>
      <c r="O956" s="225"/>
      <c r="P956" s="225"/>
      <c r="Q956" s="225"/>
    </row>
    <row r="957" spans="2:17">
      <c r="B957" s="224"/>
      <c r="C957" s="225"/>
      <c r="D957" s="225"/>
      <c r="E957" s="225"/>
      <c r="F957" s="225"/>
      <c r="G957" s="225"/>
      <c r="H957" s="225"/>
      <c r="I957" s="225"/>
      <c r="J957" s="225"/>
      <c r="K957" s="225"/>
      <c r="L957" s="225"/>
      <c r="M957" s="225"/>
      <c r="N957" s="225"/>
      <c r="O957" s="225"/>
      <c r="P957" s="225"/>
      <c r="Q957" s="225"/>
    </row>
    <row r="958" spans="2:17" ht="6.9" customHeight="1"/>
    <row r="959" spans="2:17">
      <c r="B959" s="227"/>
      <c r="C959" s="226"/>
      <c r="D959" s="226"/>
      <c r="E959" s="226"/>
      <c r="F959" s="226"/>
      <c r="G959" s="226"/>
      <c r="H959" s="226"/>
      <c r="I959" s="226"/>
      <c r="J959" s="226"/>
      <c r="K959" s="226"/>
      <c r="L959" s="226"/>
      <c r="M959" s="226"/>
      <c r="N959" s="226"/>
      <c r="O959" s="226"/>
      <c r="P959" s="226"/>
      <c r="Q959" s="226"/>
    </row>
    <row r="960" spans="2:17">
      <c r="B960" s="227"/>
      <c r="C960" s="226"/>
      <c r="D960" s="226"/>
      <c r="E960" s="226"/>
      <c r="F960" s="226"/>
      <c r="G960" s="226"/>
      <c r="H960" s="226"/>
      <c r="I960" s="226"/>
      <c r="J960" s="226"/>
      <c r="K960" s="226"/>
      <c r="L960" s="226"/>
      <c r="M960" s="226"/>
      <c r="N960" s="226"/>
      <c r="O960" s="226"/>
      <c r="P960" s="226"/>
      <c r="Q960" s="226"/>
    </row>
    <row r="961" spans="2:17">
      <c r="B961" s="227"/>
      <c r="C961" s="226"/>
      <c r="D961" s="226"/>
      <c r="E961" s="226"/>
      <c r="F961" s="226"/>
      <c r="G961" s="226"/>
      <c r="H961" s="226"/>
      <c r="I961" s="226"/>
      <c r="J961" s="226"/>
      <c r="K961" s="226"/>
      <c r="L961" s="226"/>
      <c r="M961" s="226"/>
      <c r="N961" s="226"/>
      <c r="O961" s="226"/>
      <c r="P961" s="226"/>
      <c r="Q961" s="226"/>
    </row>
    <row r="962" spans="2:17">
      <c r="B962" s="227"/>
      <c r="C962" s="226"/>
      <c r="D962" s="226"/>
      <c r="E962" s="226"/>
      <c r="F962" s="226"/>
      <c r="G962" s="226"/>
      <c r="H962" s="226"/>
      <c r="I962" s="226"/>
      <c r="J962" s="226"/>
      <c r="K962" s="226"/>
      <c r="L962" s="226"/>
      <c r="M962" s="226"/>
      <c r="N962" s="226"/>
      <c r="O962" s="226"/>
      <c r="P962" s="226"/>
      <c r="Q962" s="226"/>
    </row>
    <row r="963" spans="2:17">
      <c r="B963" s="227"/>
      <c r="C963" s="226"/>
      <c r="D963" s="226"/>
      <c r="E963" s="226"/>
      <c r="F963" s="226"/>
      <c r="G963" s="226"/>
      <c r="H963" s="226"/>
      <c r="I963" s="226"/>
      <c r="J963" s="226"/>
      <c r="K963" s="226"/>
      <c r="L963" s="226"/>
      <c r="M963" s="226"/>
      <c r="N963" s="226"/>
      <c r="O963" s="226"/>
      <c r="P963" s="226"/>
      <c r="Q963" s="226"/>
    </row>
    <row r="964" spans="2:17">
      <c r="B964" s="227"/>
      <c r="C964" s="226"/>
      <c r="D964" s="226"/>
      <c r="E964" s="226"/>
      <c r="F964" s="226"/>
      <c r="G964" s="226"/>
      <c r="H964" s="226"/>
      <c r="I964" s="226"/>
      <c r="J964" s="226"/>
      <c r="K964" s="226"/>
      <c r="L964" s="226"/>
      <c r="M964" s="226"/>
      <c r="N964" s="226"/>
      <c r="O964" s="226"/>
      <c r="P964" s="226"/>
      <c r="Q964" s="226"/>
    </row>
    <row r="965" spans="2:17" ht="9.9" customHeight="1"/>
    <row r="966" spans="2:17">
      <c r="B966" s="224"/>
      <c r="C966" s="225"/>
      <c r="D966" s="225"/>
      <c r="E966" s="225"/>
      <c r="F966" s="225"/>
      <c r="G966" s="225"/>
      <c r="H966" s="225"/>
      <c r="I966" s="225"/>
      <c r="J966" s="225"/>
      <c r="K966" s="225"/>
      <c r="L966" s="225"/>
      <c r="M966" s="225"/>
      <c r="N966" s="225"/>
      <c r="O966" s="225"/>
      <c r="P966" s="225"/>
      <c r="Q966" s="225"/>
    </row>
    <row r="967" spans="2:17">
      <c r="B967" s="224"/>
      <c r="C967" s="225"/>
      <c r="D967" s="225"/>
      <c r="E967" s="225"/>
      <c r="F967" s="225"/>
      <c r="G967" s="225"/>
      <c r="H967" s="225"/>
      <c r="I967" s="225"/>
      <c r="J967" s="225"/>
      <c r="K967" s="225"/>
      <c r="L967" s="225"/>
      <c r="M967" s="225"/>
      <c r="N967" s="225"/>
      <c r="O967" s="225"/>
      <c r="P967" s="225"/>
      <c r="Q967" s="225"/>
    </row>
    <row r="968" spans="2:17">
      <c r="B968" s="224"/>
      <c r="C968" s="225"/>
      <c r="D968" s="225"/>
      <c r="E968" s="225"/>
      <c r="F968" s="225"/>
      <c r="G968" s="225"/>
      <c r="H968" s="225"/>
      <c r="I968" s="225"/>
      <c r="J968" s="225"/>
      <c r="K968" s="225"/>
      <c r="L968" s="225"/>
      <c r="M968" s="225"/>
      <c r="N968" s="225"/>
      <c r="O968" s="225"/>
      <c r="P968" s="225"/>
      <c r="Q968" s="225"/>
    </row>
    <row r="969" spans="2:17" ht="6.9" customHeight="1"/>
    <row r="970" spans="2:17">
      <c r="B970" s="227"/>
      <c r="C970" s="226"/>
      <c r="D970" s="226"/>
      <c r="E970" s="226"/>
      <c r="F970" s="226"/>
      <c r="G970" s="226"/>
      <c r="H970" s="226"/>
      <c r="I970" s="226"/>
      <c r="J970" s="226"/>
      <c r="K970" s="226"/>
      <c r="L970" s="226"/>
      <c r="M970" s="226"/>
      <c r="N970" s="226"/>
      <c r="O970" s="226"/>
      <c r="P970" s="226"/>
      <c r="Q970" s="226"/>
    </row>
    <row r="971" spans="2:17">
      <c r="B971" s="227"/>
      <c r="C971" s="226"/>
      <c r="D971" s="226"/>
      <c r="E971" s="226"/>
      <c r="F971" s="226"/>
      <c r="G971" s="226"/>
      <c r="H971" s="226"/>
      <c r="I971" s="226"/>
      <c r="J971" s="226"/>
      <c r="K971" s="226"/>
      <c r="L971" s="226"/>
      <c r="M971" s="226"/>
      <c r="N971" s="226"/>
      <c r="O971" s="226"/>
      <c r="P971" s="226"/>
      <c r="Q971" s="226"/>
    </row>
    <row r="972" spans="2:17">
      <c r="B972" s="227"/>
      <c r="C972" s="226"/>
      <c r="D972" s="226"/>
      <c r="E972" s="226"/>
      <c r="F972" s="226"/>
      <c r="G972" s="226"/>
      <c r="H972" s="226"/>
      <c r="I972" s="226"/>
      <c r="J972" s="226"/>
      <c r="K972" s="226"/>
      <c r="L972" s="226"/>
      <c r="M972" s="226"/>
      <c r="N972" s="226"/>
      <c r="O972" s="226"/>
      <c r="P972" s="226"/>
      <c r="Q972" s="226"/>
    </row>
    <row r="973" spans="2:17">
      <c r="B973" s="227"/>
      <c r="C973" s="226"/>
      <c r="D973" s="226"/>
      <c r="E973" s="226"/>
      <c r="F973" s="226"/>
      <c r="G973" s="226"/>
      <c r="H973" s="226"/>
      <c r="I973" s="226"/>
      <c r="J973" s="226"/>
      <c r="K973" s="226"/>
      <c r="L973" s="226"/>
      <c r="M973" s="226"/>
      <c r="N973" s="226"/>
      <c r="O973" s="226"/>
      <c r="P973" s="226"/>
      <c r="Q973" s="226"/>
    </row>
    <row r="974" spans="2:17">
      <c r="B974" s="227"/>
      <c r="C974" s="226"/>
      <c r="D974" s="226"/>
      <c r="E974" s="226"/>
      <c r="F974" s="226"/>
      <c r="G974" s="226"/>
      <c r="H974" s="226"/>
      <c r="I974" s="226"/>
      <c r="J974" s="226"/>
      <c r="K974" s="226"/>
      <c r="L974" s="226"/>
      <c r="M974" s="226"/>
      <c r="N974" s="226"/>
      <c r="O974" s="226"/>
      <c r="P974" s="226"/>
      <c r="Q974" s="226"/>
    </row>
    <row r="975" spans="2:17">
      <c r="B975" s="227"/>
      <c r="C975" s="226"/>
      <c r="D975" s="226"/>
      <c r="E975" s="226"/>
      <c r="F975" s="226"/>
      <c r="G975" s="226"/>
      <c r="H975" s="226"/>
      <c r="I975" s="226"/>
      <c r="J975" s="226"/>
      <c r="K975" s="226"/>
      <c r="L975" s="226"/>
      <c r="M975" s="226"/>
      <c r="N975" s="226"/>
      <c r="O975" s="226"/>
      <c r="P975" s="226"/>
      <c r="Q975" s="226"/>
    </row>
    <row r="976" spans="2:17" ht="9.9" customHeight="1"/>
    <row r="977" spans="2:17">
      <c r="B977" s="224"/>
      <c r="C977" s="225"/>
      <c r="D977" s="225"/>
      <c r="E977" s="225"/>
      <c r="F977" s="225"/>
      <c r="G977" s="225"/>
      <c r="H977" s="225"/>
      <c r="I977" s="225"/>
      <c r="J977" s="225"/>
      <c r="K977" s="225"/>
      <c r="L977" s="225"/>
      <c r="M977" s="225"/>
      <c r="N977" s="225"/>
      <c r="O977" s="225"/>
      <c r="P977" s="225"/>
      <c r="Q977" s="225"/>
    </row>
    <row r="978" spans="2:17">
      <c r="B978" s="224"/>
      <c r="C978" s="225"/>
      <c r="D978" s="225"/>
      <c r="E978" s="225"/>
      <c r="F978" s="225"/>
      <c r="G978" s="225"/>
      <c r="H978" s="225"/>
      <c r="I978" s="225"/>
      <c r="J978" s="225"/>
      <c r="K978" s="225"/>
      <c r="L978" s="225"/>
      <c r="M978" s="225"/>
      <c r="N978" s="225"/>
      <c r="O978" s="225"/>
      <c r="P978" s="225"/>
      <c r="Q978" s="225"/>
    </row>
    <row r="979" spans="2:17">
      <c r="B979" s="224"/>
      <c r="C979" s="225"/>
      <c r="D979" s="225"/>
      <c r="E979" s="225"/>
      <c r="F979" s="225"/>
      <c r="G979" s="225"/>
      <c r="H979" s="225"/>
      <c r="I979" s="225"/>
      <c r="J979" s="225"/>
      <c r="K979" s="225"/>
      <c r="L979" s="225"/>
      <c r="M979" s="225"/>
      <c r="N979" s="225"/>
      <c r="O979" s="225"/>
      <c r="P979" s="225"/>
      <c r="Q979" s="225"/>
    </row>
    <row r="980" spans="2:17" ht="6.9" customHeight="1"/>
    <row r="981" spans="2:17">
      <c r="B981" s="227"/>
      <c r="C981" s="226"/>
      <c r="D981" s="226"/>
      <c r="E981" s="226"/>
      <c r="F981" s="226"/>
      <c r="G981" s="226"/>
      <c r="H981" s="226"/>
      <c r="I981" s="226"/>
      <c r="J981" s="226"/>
      <c r="K981" s="226"/>
      <c r="L981" s="226"/>
      <c r="M981" s="226"/>
      <c r="N981" s="226"/>
      <c r="O981" s="226"/>
      <c r="P981" s="226"/>
      <c r="Q981" s="226"/>
    </row>
    <row r="982" spans="2:17">
      <c r="B982" s="227"/>
      <c r="C982" s="226"/>
      <c r="D982" s="226"/>
      <c r="E982" s="226"/>
      <c r="F982" s="226"/>
      <c r="G982" s="226"/>
      <c r="H982" s="226"/>
      <c r="I982" s="226"/>
      <c r="J982" s="226"/>
      <c r="K982" s="226"/>
      <c r="L982" s="226"/>
      <c r="M982" s="226"/>
      <c r="N982" s="226"/>
      <c r="O982" s="226"/>
      <c r="P982" s="226"/>
      <c r="Q982" s="226"/>
    </row>
    <row r="983" spans="2:17">
      <c r="B983" s="227"/>
      <c r="C983" s="226"/>
      <c r="D983" s="226"/>
      <c r="E983" s="226"/>
      <c r="F983" s="226"/>
      <c r="G983" s="226"/>
      <c r="H983" s="226"/>
      <c r="I983" s="226"/>
      <c r="J983" s="226"/>
      <c r="K983" s="226"/>
      <c r="L983" s="226"/>
      <c r="M983" s="226"/>
      <c r="N983" s="226"/>
      <c r="O983" s="226"/>
      <c r="P983" s="226"/>
      <c r="Q983" s="226"/>
    </row>
    <row r="984" spans="2:17">
      <c r="B984" s="227"/>
      <c r="C984" s="226"/>
      <c r="D984" s="226"/>
      <c r="E984" s="226"/>
      <c r="F984" s="226"/>
      <c r="G984" s="226"/>
      <c r="H984" s="226"/>
      <c r="I984" s="226"/>
      <c r="J984" s="226"/>
      <c r="K984" s="226"/>
      <c r="L984" s="226"/>
      <c r="M984" s="226"/>
      <c r="N984" s="226"/>
      <c r="O984" s="226"/>
      <c r="P984" s="226"/>
      <c r="Q984" s="226"/>
    </row>
    <row r="985" spans="2:17">
      <c r="B985" s="227"/>
      <c r="C985" s="226"/>
      <c r="D985" s="226"/>
      <c r="E985" s="226"/>
      <c r="F985" s="226"/>
      <c r="G985" s="226"/>
      <c r="H985" s="226"/>
      <c r="I985" s="226"/>
      <c r="J985" s="226"/>
      <c r="K985" s="226"/>
      <c r="L985" s="226"/>
      <c r="M985" s="226"/>
      <c r="N985" s="226"/>
      <c r="O985" s="226"/>
      <c r="P985" s="226"/>
      <c r="Q985" s="226"/>
    </row>
    <row r="986" spans="2:17">
      <c r="B986" s="227"/>
      <c r="C986" s="226"/>
      <c r="D986" s="226"/>
      <c r="E986" s="226"/>
      <c r="F986" s="226"/>
      <c r="G986" s="226"/>
      <c r="H986" s="226"/>
      <c r="I986" s="226"/>
      <c r="J986" s="226"/>
      <c r="K986" s="226"/>
      <c r="L986" s="226"/>
      <c r="M986" s="226"/>
      <c r="N986" s="226"/>
      <c r="O986" s="226"/>
      <c r="P986" s="226"/>
      <c r="Q986" s="226"/>
    </row>
    <row r="987" spans="2:17" ht="9.9" customHeight="1"/>
    <row r="988" spans="2:17">
      <c r="B988" s="224"/>
      <c r="C988" s="225"/>
      <c r="D988" s="225"/>
      <c r="E988" s="225"/>
      <c r="F988" s="225"/>
      <c r="G988" s="225"/>
      <c r="H988" s="225"/>
      <c r="I988" s="225"/>
      <c r="J988" s="225"/>
      <c r="K988" s="225"/>
      <c r="L988" s="225"/>
      <c r="M988" s="225"/>
      <c r="N988" s="225"/>
      <c r="O988" s="225"/>
      <c r="P988" s="225"/>
      <c r="Q988" s="225"/>
    </row>
    <row r="989" spans="2:17">
      <c r="B989" s="224"/>
      <c r="C989" s="225"/>
      <c r="D989" s="225"/>
      <c r="E989" s="225"/>
      <c r="F989" s="225"/>
      <c r="G989" s="225"/>
      <c r="H989" s="225"/>
      <c r="I989" s="225"/>
      <c r="J989" s="225"/>
      <c r="K989" s="225"/>
      <c r="L989" s="225"/>
      <c r="M989" s="225"/>
      <c r="N989" s="225"/>
      <c r="O989" s="225"/>
      <c r="P989" s="225"/>
      <c r="Q989" s="225"/>
    </row>
    <row r="990" spans="2:17">
      <c r="B990" s="224"/>
      <c r="C990" s="225"/>
      <c r="D990" s="225"/>
      <c r="E990" s="225"/>
      <c r="F990" s="225"/>
      <c r="G990" s="225"/>
      <c r="H990" s="225"/>
      <c r="I990" s="225"/>
      <c r="J990" s="225"/>
      <c r="K990" s="225"/>
      <c r="L990" s="225"/>
      <c r="M990" s="225"/>
      <c r="N990" s="225"/>
      <c r="O990" s="225"/>
      <c r="P990" s="225"/>
      <c r="Q990" s="225"/>
    </row>
    <row r="991" spans="2:17" ht="6.9" customHeight="1"/>
    <row r="992" spans="2:17">
      <c r="B992" s="227"/>
      <c r="C992" s="226"/>
      <c r="D992" s="226"/>
      <c r="E992" s="226"/>
      <c r="F992" s="226"/>
      <c r="G992" s="226"/>
      <c r="H992" s="226"/>
      <c r="I992" s="226"/>
      <c r="J992" s="226"/>
      <c r="K992" s="226"/>
      <c r="L992" s="226"/>
      <c r="M992" s="226"/>
      <c r="N992" s="226"/>
      <c r="O992" s="226"/>
      <c r="P992" s="226"/>
      <c r="Q992" s="226"/>
    </row>
    <row r="993" spans="2:17">
      <c r="B993" s="227"/>
      <c r="C993" s="226"/>
      <c r="D993" s="226"/>
      <c r="E993" s="226"/>
      <c r="F993" s="226"/>
      <c r="G993" s="226"/>
      <c r="H993" s="226"/>
      <c r="I993" s="226"/>
      <c r="J993" s="226"/>
      <c r="K993" s="226"/>
      <c r="L993" s="226"/>
      <c r="M993" s="226"/>
      <c r="N993" s="226"/>
      <c r="O993" s="226"/>
      <c r="P993" s="226"/>
      <c r="Q993" s="226"/>
    </row>
    <row r="994" spans="2:17">
      <c r="B994" s="227"/>
      <c r="C994" s="226"/>
      <c r="D994" s="226"/>
      <c r="E994" s="226"/>
      <c r="F994" s="226"/>
      <c r="G994" s="226"/>
      <c r="H994" s="226"/>
      <c r="I994" s="226"/>
      <c r="J994" s="226"/>
      <c r="K994" s="226"/>
      <c r="L994" s="226"/>
      <c r="M994" s="226"/>
      <c r="N994" s="226"/>
      <c r="O994" s="226"/>
      <c r="P994" s="226"/>
      <c r="Q994" s="226"/>
    </row>
    <row r="995" spans="2:17">
      <c r="B995" s="227"/>
      <c r="C995" s="226"/>
      <c r="D995" s="226"/>
      <c r="E995" s="226"/>
      <c r="F995" s="226"/>
      <c r="G995" s="226"/>
      <c r="H995" s="226"/>
      <c r="I995" s="226"/>
      <c r="J995" s="226"/>
      <c r="K995" s="226"/>
      <c r="L995" s="226"/>
      <c r="M995" s="226"/>
      <c r="N995" s="226"/>
      <c r="O995" s="226"/>
      <c r="P995" s="226"/>
      <c r="Q995" s="226"/>
    </row>
    <row r="996" spans="2:17">
      <c r="B996" s="227"/>
      <c r="C996" s="226"/>
      <c r="D996" s="226"/>
      <c r="E996" s="226"/>
      <c r="F996" s="226"/>
      <c r="G996" s="226"/>
      <c r="H996" s="226"/>
      <c r="I996" s="226"/>
      <c r="J996" s="226"/>
      <c r="K996" s="226"/>
      <c r="L996" s="226"/>
      <c r="M996" s="226"/>
      <c r="N996" s="226"/>
      <c r="O996" s="226"/>
      <c r="P996" s="226"/>
      <c r="Q996" s="226"/>
    </row>
    <row r="997" spans="2:17">
      <c r="B997" s="227"/>
      <c r="C997" s="226"/>
      <c r="D997" s="226"/>
      <c r="E997" s="226"/>
      <c r="F997" s="226"/>
      <c r="G997" s="226"/>
      <c r="H997" s="226"/>
      <c r="I997" s="226"/>
      <c r="J997" s="226"/>
      <c r="K997" s="226"/>
      <c r="L997" s="226"/>
      <c r="M997" s="226"/>
      <c r="N997" s="226"/>
      <c r="O997" s="226"/>
      <c r="P997" s="226"/>
      <c r="Q997" s="226"/>
    </row>
    <row r="998" spans="2:17" ht="9.9" customHeight="1"/>
    <row r="999" spans="2:17">
      <c r="B999" s="224"/>
      <c r="C999" s="225"/>
      <c r="D999" s="225"/>
      <c r="E999" s="225"/>
      <c r="F999" s="225"/>
      <c r="G999" s="225"/>
      <c r="H999" s="225"/>
      <c r="I999" s="225"/>
      <c r="J999" s="225"/>
      <c r="K999" s="225"/>
      <c r="L999" s="225"/>
      <c r="M999" s="225"/>
      <c r="N999" s="225"/>
      <c r="O999" s="225"/>
      <c r="P999" s="225"/>
      <c r="Q999" s="225"/>
    </row>
    <row r="1000" spans="2:17">
      <c r="B1000" s="224"/>
      <c r="C1000" s="225"/>
      <c r="D1000" s="225"/>
      <c r="E1000" s="225"/>
      <c r="F1000" s="225"/>
      <c r="G1000" s="225"/>
      <c r="H1000" s="225"/>
      <c r="I1000" s="225"/>
      <c r="J1000" s="225"/>
      <c r="K1000" s="225"/>
      <c r="L1000" s="225"/>
      <c r="M1000" s="225"/>
      <c r="N1000" s="225"/>
      <c r="O1000" s="225"/>
      <c r="P1000" s="225"/>
      <c r="Q1000" s="225"/>
    </row>
    <row r="1001" spans="2:17">
      <c r="B1001" s="224"/>
      <c r="C1001" s="225"/>
      <c r="D1001" s="225"/>
      <c r="E1001" s="225"/>
      <c r="F1001" s="225"/>
      <c r="G1001" s="225"/>
      <c r="H1001" s="225"/>
      <c r="I1001" s="225"/>
      <c r="J1001" s="225"/>
      <c r="K1001" s="225"/>
      <c r="L1001" s="225"/>
      <c r="M1001" s="225"/>
      <c r="N1001" s="225"/>
      <c r="O1001" s="225"/>
      <c r="P1001" s="225"/>
      <c r="Q1001" s="225"/>
    </row>
    <row r="1002" spans="2:17" ht="6.9" customHeight="1"/>
    <row r="1003" spans="2:17">
      <c r="B1003" s="227"/>
      <c r="C1003" s="226"/>
      <c r="D1003" s="226"/>
      <c r="E1003" s="226"/>
      <c r="F1003" s="226"/>
      <c r="G1003" s="226"/>
      <c r="H1003" s="226"/>
      <c r="I1003" s="226"/>
      <c r="J1003" s="226"/>
      <c r="K1003" s="226"/>
      <c r="L1003" s="226"/>
      <c r="M1003" s="226"/>
      <c r="N1003" s="226"/>
      <c r="O1003" s="226"/>
      <c r="P1003" s="226"/>
      <c r="Q1003" s="226"/>
    </row>
    <row r="1004" spans="2:17">
      <c r="B1004" s="227"/>
      <c r="C1004" s="226"/>
      <c r="D1004" s="226"/>
      <c r="E1004" s="226"/>
      <c r="F1004" s="226"/>
      <c r="G1004" s="226"/>
      <c r="H1004" s="226"/>
      <c r="I1004" s="226"/>
      <c r="J1004" s="226"/>
      <c r="K1004" s="226"/>
      <c r="L1004" s="226"/>
      <c r="M1004" s="226"/>
      <c r="N1004" s="226"/>
      <c r="O1004" s="226"/>
      <c r="P1004" s="226"/>
      <c r="Q1004" s="226"/>
    </row>
    <row r="1005" spans="2:17">
      <c r="B1005" s="227"/>
      <c r="C1005" s="226"/>
      <c r="D1005" s="226"/>
      <c r="E1005" s="226"/>
      <c r="F1005" s="226"/>
      <c r="G1005" s="226"/>
      <c r="H1005" s="226"/>
      <c r="I1005" s="226"/>
      <c r="J1005" s="226"/>
      <c r="K1005" s="226"/>
      <c r="L1005" s="226"/>
      <c r="M1005" s="226"/>
      <c r="N1005" s="226"/>
      <c r="O1005" s="226"/>
      <c r="P1005" s="226"/>
      <c r="Q1005" s="226"/>
    </row>
    <row r="1006" spans="2:17">
      <c r="B1006" s="227"/>
      <c r="C1006" s="226"/>
      <c r="D1006" s="226"/>
      <c r="E1006" s="226"/>
      <c r="F1006" s="226"/>
      <c r="G1006" s="226"/>
      <c r="H1006" s="226"/>
      <c r="I1006" s="226"/>
      <c r="J1006" s="226"/>
      <c r="K1006" s="226"/>
      <c r="L1006" s="226"/>
      <c r="M1006" s="226"/>
      <c r="N1006" s="226"/>
      <c r="O1006" s="226"/>
      <c r="P1006" s="226"/>
      <c r="Q1006" s="226"/>
    </row>
    <row r="1007" spans="2:17">
      <c r="B1007" s="227"/>
      <c r="C1007" s="226"/>
      <c r="D1007" s="226"/>
      <c r="E1007" s="226"/>
      <c r="F1007" s="226"/>
      <c r="G1007" s="226"/>
      <c r="H1007" s="226"/>
      <c r="I1007" s="226"/>
      <c r="J1007" s="226"/>
      <c r="K1007" s="226"/>
      <c r="L1007" s="226"/>
      <c r="M1007" s="226"/>
      <c r="N1007" s="226"/>
      <c r="O1007" s="226"/>
      <c r="P1007" s="226"/>
      <c r="Q1007" s="226"/>
    </row>
    <row r="1008" spans="2:17">
      <c r="B1008" s="227"/>
      <c r="C1008" s="226"/>
      <c r="D1008" s="226"/>
      <c r="E1008" s="226"/>
      <c r="F1008" s="226"/>
      <c r="G1008" s="226"/>
      <c r="H1008" s="226"/>
      <c r="I1008" s="226"/>
      <c r="J1008" s="226"/>
      <c r="K1008" s="226"/>
      <c r="L1008" s="226"/>
      <c r="M1008" s="226"/>
      <c r="N1008" s="226"/>
      <c r="O1008" s="226"/>
      <c r="P1008" s="226"/>
      <c r="Q1008" s="226"/>
    </row>
    <row r="1009" spans="2:17" ht="9.9" customHeight="1"/>
    <row r="1010" spans="2:17">
      <c r="B1010" s="224"/>
      <c r="C1010" s="225"/>
      <c r="D1010" s="225"/>
      <c r="E1010" s="225"/>
      <c r="F1010" s="225"/>
      <c r="G1010" s="225"/>
      <c r="H1010" s="225"/>
      <c r="I1010" s="225"/>
      <c r="J1010" s="225"/>
      <c r="K1010" s="225"/>
      <c r="L1010" s="225"/>
      <c r="M1010" s="225"/>
      <c r="N1010" s="225"/>
      <c r="O1010" s="225"/>
      <c r="P1010" s="225"/>
      <c r="Q1010" s="225"/>
    </row>
    <row r="1011" spans="2:17">
      <c r="B1011" s="224"/>
      <c r="C1011" s="225"/>
      <c r="D1011" s="225"/>
      <c r="E1011" s="225"/>
      <c r="F1011" s="225"/>
      <c r="G1011" s="225"/>
      <c r="H1011" s="225"/>
      <c r="I1011" s="225"/>
      <c r="J1011" s="225"/>
      <c r="K1011" s="225"/>
      <c r="L1011" s="225"/>
      <c r="M1011" s="225"/>
      <c r="N1011" s="225"/>
      <c r="O1011" s="225"/>
      <c r="P1011" s="225"/>
      <c r="Q1011" s="225"/>
    </row>
    <row r="1012" spans="2:17">
      <c r="B1012" s="224"/>
      <c r="C1012" s="225"/>
      <c r="D1012" s="225"/>
      <c r="E1012" s="225"/>
      <c r="F1012" s="225"/>
      <c r="G1012" s="225"/>
      <c r="H1012" s="225"/>
      <c r="I1012" s="225"/>
      <c r="J1012" s="225"/>
      <c r="K1012" s="225"/>
      <c r="L1012" s="225"/>
      <c r="M1012" s="225"/>
      <c r="N1012" s="225"/>
      <c r="O1012" s="225"/>
      <c r="P1012" s="225"/>
      <c r="Q1012" s="225"/>
    </row>
    <row r="1013" spans="2:17" ht="6.9" customHeight="1"/>
    <row r="1014" spans="2:17">
      <c r="B1014" s="227"/>
      <c r="C1014" s="226"/>
      <c r="D1014" s="226"/>
      <c r="E1014" s="226"/>
      <c r="F1014" s="226"/>
      <c r="G1014" s="226"/>
      <c r="H1014" s="226"/>
      <c r="I1014" s="226"/>
      <c r="J1014" s="226"/>
      <c r="K1014" s="226"/>
      <c r="L1014" s="226"/>
      <c r="M1014" s="226"/>
      <c r="N1014" s="226"/>
      <c r="O1014" s="226"/>
      <c r="P1014" s="226"/>
      <c r="Q1014" s="226"/>
    </row>
    <row r="1015" spans="2:17">
      <c r="B1015" s="227"/>
      <c r="C1015" s="226"/>
      <c r="D1015" s="226"/>
      <c r="E1015" s="226"/>
      <c r="F1015" s="226"/>
      <c r="G1015" s="226"/>
      <c r="H1015" s="226"/>
      <c r="I1015" s="226"/>
      <c r="J1015" s="226"/>
      <c r="K1015" s="226"/>
      <c r="L1015" s="226"/>
      <c r="M1015" s="226"/>
      <c r="N1015" s="226"/>
      <c r="O1015" s="226"/>
      <c r="P1015" s="226"/>
      <c r="Q1015" s="226"/>
    </row>
    <row r="1016" spans="2:17">
      <c r="B1016" s="227"/>
      <c r="C1016" s="226"/>
      <c r="D1016" s="226"/>
      <c r="E1016" s="226"/>
      <c r="F1016" s="226"/>
      <c r="G1016" s="226"/>
      <c r="H1016" s="226"/>
      <c r="I1016" s="226"/>
      <c r="J1016" s="226"/>
      <c r="K1016" s="226"/>
      <c r="L1016" s="226"/>
      <c r="M1016" s="226"/>
      <c r="N1016" s="226"/>
      <c r="O1016" s="226"/>
      <c r="P1016" s="226"/>
      <c r="Q1016" s="226"/>
    </row>
    <row r="1017" spans="2:17">
      <c r="B1017" s="227"/>
      <c r="C1017" s="226"/>
      <c r="D1017" s="226"/>
      <c r="E1017" s="226"/>
      <c r="F1017" s="226"/>
      <c r="G1017" s="226"/>
      <c r="H1017" s="226"/>
      <c r="I1017" s="226"/>
      <c r="J1017" s="226"/>
      <c r="K1017" s="226"/>
      <c r="L1017" s="226"/>
      <c r="M1017" s="226"/>
      <c r="N1017" s="226"/>
      <c r="O1017" s="226"/>
      <c r="P1017" s="226"/>
      <c r="Q1017" s="226"/>
    </row>
    <row r="1018" spans="2:17">
      <c r="B1018" s="227"/>
      <c r="C1018" s="226"/>
      <c r="D1018" s="226"/>
      <c r="E1018" s="226"/>
      <c r="F1018" s="226"/>
      <c r="G1018" s="226"/>
      <c r="H1018" s="226"/>
      <c r="I1018" s="226"/>
      <c r="J1018" s="226"/>
      <c r="K1018" s="226"/>
      <c r="L1018" s="226"/>
      <c r="M1018" s="226"/>
      <c r="N1018" s="226"/>
      <c r="O1018" s="226"/>
      <c r="P1018" s="226"/>
      <c r="Q1018" s="226"/>
    </row>
    <row r="1019" spans="2:17">
      <c r="B1019" s="227"/>
      <c r="C1019" s="226"/>
      <c r="D1019" s="226"/>
      <c r="E1019" s="226"/>
      <c r="F1019" s="226"/>
      <c r="G1019" s="226"/>
      <c r="H1019" s="226"/>
      <c r="I1019" s="226"/>
      <c r="J1019" s="226"/>
      <c r="K1019" s="226"/>
      <c r="L1019" s="226"/>
      <c r="M1019" s="226"/>
      <c r="N1019" s="226"/>
      <c r="O1019" s="226"/>
      <c r="P1019" s="226"/>
      <c r="Q1019" s="226"/>
    </row>
    <row r="1020" spans="2:17" ht="9.9" customHeight="1"/>
    <row r="1021" spans="2:17" ht="24.6">
      <c r="B1021" s="47"/>
      <c r="C1021" s="222"/>
      <c r="D1021" s="222"/>
      <c r="E1021" s="222"/>
      <c r="F1021" s="222"/>
      <c r="G1021" s="222"/>
      <c r="H1021" s="222"/>
      <c r="I1021" s="222"/>
      <c r="J1021" s="222"/>
      <c r="K1021" s="222"/>
      <c r="L1021" s="222"/>
      <c r="M1021" s="222"/>
      <c r="N1021" s="222"/>
      <c r="O1021" s="223"/>
      <c r="P1021" s="223"/>
      <c r="Q1021" s="89"/>
    </row>
    <row r="1022" spans="2:17" ht="6.9" customHeight="1"/>
    <row r="1023" spans="2:17">
      <c r="B1023" s="224"/>
      <c r="C1023" s="225"/>
      <c r="D1023" s="225"/>
      <c r="E1023" s="225"/>
      <c r="F1023" s="225"/>
      <c r="G1023" s="225"/>
      <c r="H1023" s="225"/>
      <c r="I1023" s="225"/>
      <c r="J1023" s="225"/>
      <c r="K1023" s="225"/>
      <c r="L1023" s="225"/>
      <c r="M1023" s="225"/>
      <c r="N1023" s="225"/>
      <c r="O1023" s="225"/>
      <c r="P1023" s="225"/>
      <c r="Q1023" s="225"/>
    </row>
    <row r="1024" spans="2:17">
      <c r="B1024" s="224"/>
      <c r="C1024" s="225"/>
      <c r="D1024" s="225"/>
      <c r="E1024" s="225"/>
      <c r="F1024" s="225"/>
      <c r="G1024" s="225"/>
      <c r="H1024" s="225"/>
      <c r="I1024" s="225"/>
      <c r="J1024" s="225"/>
      <c r="K1024" s="225"/>
      <c r="L1024" s="225"/>
      <c r="M1024" s="225"/>
      <c r="N1024" s="225"/>
      <c r="O1024" s="225"/>
      <c r="P1024" s="225"/>
      <c r="Q1024" s="225"/>
    </row>
    <row r="1025" spans="2:17">
      <c r="B1025" s="224"/>
      <c r="C1025" s="225"/>
      <c r="D1025" s="225"/>
      <c r="E1025" s="225"/>
      <c r="F1025" s="225"/>
      <c r="G1025" s="225"/>
      <c r="H1025" s="225"/>
      <c r="I1025" s="225"/>
      <c r="J1025" s="225"/>
      <c r="K1025" s="225"/>
      <c r="L1025" s="225"/>
      <c r="M1025" s="225"/>
      <c r="N1025" s="225"/>
      <c r="O1025" s="225"/>
      <c r="P1025" s="225"/>
      <c r="Q1025" s="225"/>
    </row>
    <row r="1026" spans="2:17" ht="6.9" customHeight="1"/>
    <row r="1027" spans="2:17">
      <c r="B1027" s="227"/>
      <c r="C1027" s="226"/>
      <c r="D1027" s="226"/>
      <c r="E1027" s="226"/>
      <c r="F1027" s="226"/>
      <c r="G1027" s="226"/>
      <c r="H1027" s="226"/>
      <c r="I1027" s="226"/>
      <c r="J1027" s="226"/>
      <c r="K1027" s="226"/>
      <c r="L1027" s="226"/>
      <c r="M1027" s="226"/>
      <c r="N1027" s="226"/>
      <c r="O1027" s="226"/>
      <c r="P1027" s="226"/>
      <c r="Q1027" s="226"/>
    </row>
    <row r="1028" spans="2:17">
      <c r="B1028" s="227"/>
      <c r="C1028" s="226"/>
      <c r="D1028" s="226"/>
      <c r="E1028" s="226"/>
      <c r="F1028" s="226"/>
      <c r="G1028" s="226"/>
      <c r="H1028" s="226"/>
      <c r="I1028" s="226"/>
      <c r="J1028" s="226"/>
      <c r="K1028" s="226"/>
      <c r="L1028" s="226"/>
      <c r="M1028" s="226"/>
      <c r="N1028" s="226"/>
      <c r="O1028" s="226"/>
      <c r="P1028" s="226"/>
      <c r="Q1028" s="226"/>
    </row>
    <row r="1029" spans="2:17">
      <c r="B1029" s="227"/>
      <c r="C1029" s="226"/>
      <c r="D1029" s="226"/>
      <c r="E1029" s="226"/>
      <c r="F1029" s="226"/>
      <c r="G1029" s="226"/>
      <c r="H1029" s="226"/>
      <c r="I1029" s="226"/>
      <c r="J1029" s="226"/>
      <c r="K1029" s="226"/>
      <c r="L1029" s="226"/>
      <c r="M1029" s="226"/>
      <c r="N1029" s="226"/>
      <c r="O1029" s="226"/>
      <c r="P1029" s="226"/>
      <c r="Q1029" s="226"/>
    </row>
    <row r="1030" spans="2:17">
      <c r="B1030" s="227"/>
      <c r="C1030" s="226"/>
      <c r="D1030" s="226"/>
      <c r="E1030" s="226"/>
      <c r="F1030" s="226"/>
      <c r="G1030" s="226"/>
      <c r="H1030" s="226"/>
      <c r="I1030" s="226"/>
      <c r="J1030" s="226"/>
      <c r="K1030" s="226"/>
      <c r="L1030" s="226"/>
      <c r="M1030" s="226"/>
      <c r="N1030" s="226"/>
      <c r="O1030" s="226"/>
      <c r="P1030" s="226"/>
      <c r="Q1030" s="226"/>
    </row>
    <row r="1031" spans="2:17">
      <c r="B1031" s="227"/>
      <c r="C1031" s="226"/>
      <c r="D1031" s="226"/>
      <c r="E1031" s="226"/>
      <c r="F1031" s="226"/>
      <c r="G1031" s="226"/>
      <c r="H1031" s="226"/>
      <c r="I1031" s="226"/>
      <c r="J1031" s="226"/>
      <c r="K1031" s="226"/>
      <c r="L1031" s="226"/>
      <c r="M1031" s="226"/>
      <c r="N1031" s="226"/>
      <c r="O1031" s="226"/>
      <c r="P1031" s="226"/>
      <c r="Q1031" s="226"/>
    </row>
    <row r="1032" spans="2:17">
      <c r="B1032" s="227"/>
      <c r="C1032" s="226"/>
      <c r="D1032" s="226"/>
      <c r="E1032" s="226"/>
      <c r="F1032" s="226"/>
      <c r="G1032" s="226"/>
      <c r="H1032" s="226"/>
      <c r="I1032" s="226"/>
      <c r="J1032" s="226"/>
      <c r="K1032" s="226"/>
      <c r="L1032" s="226"/>
      <c r="M1032" s="226"/>
      <c r="N1032" s="226"/>
      <c r="O1032" s="226"/>
      <c r="P1032" s="226"/>
      <c r="Q1032" s="226"/>
    </row>
    <row r="1033" spans="2:17" ht="9.9" customHeight="1"/>
    <row r="1034" spans="2:17">
      <c r="B1034" s="224"/>
      <c r="C1034" s="225"/>
      <c r="D1034" s="225"/>
      <c r="E1034" s="225"/>
      <c r="F1034" s="225"/>
      <c r="G1034" s="225"/>
      <c r="H1034" s="225"/>
      <c r="I1034" s="225"/>
      <c r="J1034" s="225"/>
      <c r="K1034" s="225"/>
      <c r="L1034" s="225"/>
      <c r="M1034" s="225"/>
      <c r="N1034" s="225"/>
      <c r="O1034" s="225"/>
      <c r="P1034" s="225"/>
      <c r="Q1034" s="225"/>
    </row>
    <row r="1035" spans="2:17">
      <c r="B1035" s="224"/>
      <c r="C1035" s="225"/>
      <c r="D1035" s="225"/>
      <c r="E1035" s="225"/>
      <c r="F1035" s="225"/>
      <c r="G1035" s="225"/>
      <c r="H1035" s="225"/>
      <c r="I1035" s="225"/>
      <c r="J1035" s="225"/>
      <c r="K1035" s="225"/>
      <c r="L1035" s="225"/>
      <c r="M1035" s="225"/>
      <c r="N1035" s="225"/>
      <c r="O1035" s="225"/>
      <c r="P1035" s="225"/>
      <c r="Q1035" s="225"/>
    </row>
    <row r="1036" spans="2:17">
      <c r="B1036" s="224"/>
      <c r="C1036" s="225"/>
      <c r="D1036" s="225"/>
      <c r="E1036" s="225"/>
      <c r="F1036" s="225"/>
      <c r="G1036" s="225"/>
      <c r="H1036" s="225"/>
      <c r="I1036" s="225"/>
      <c r="J1036" s="225"/>
      <c r="K1036" s="225"/>
      <c r="L1036" s="225"/>
      <c r="M1036" s="225"/>
      <c r="N1036" s="225"/>
      <c r="O1036" s="225"/>
      <c r="P1036" s="225"/>
      <c r="Q1036" s="225"/>
    </row>
    <row r="1037" spans="2:17" ht="6.9" customHeight="1"/>
    <row r="1038" spans="2:17">
      <c r="B1038" s="227"/>
      <c r="C1038" s="226"/>
      <c r="D1038" s="226"/>
      <c r="E1038" s="226"/>
      <c r="F1038" s="226"/>
      <c r="G1038" s="226"/>
      <c r="H1038" s="226"/>
      <c r="I1038" s="226"/>
      <c r="J1038" s="226"/>
      <c r="K1038" s="226"/>
      <c r="L1038" s="226"/>
      <c r="M1038" s="226"/>
      <c r="N1038" s="226"/>
      <c r="O1038" s="226"/>
      <c r="P1038" s="226"/>
      <c r="Q1038" s="226"/>
    </row>
    <row r="1039" spans="2:17">
      <c r="B1039" s="227"/>
      <c r="C1039" s="226"/>
      <c r="D1039" s="226"/>
      <c r="E1039" s="226"/>
      <c r="F1039" s="226"/>
      <c r="G1039" s="226"/>
      <c r="H1039" s="226"/>
      <c r="I1039" s="226"/>
      <c r="J1039" s="226"/>
      <c r="K1039" s="226"/>
      <c r="L1039" s="226"/>
      <c r="M1039" s="226"/>
      <c r="N1039" s="226"/>
      <c r="O1039" s="226"/>
      <c r="P1039" s="226"/>
      <c r="Q1039" s="226"/>
    </row>
    <row r="1040" spans="2:17">
      <c r="B1040" s="227"/>
      <c r="C1040" s="226"/>
      <c r="D1040" s="226"/>
      <c r="E1040" s="226"/>
      <c r="F1040" s="226"/>
      <c r="G1040" s="226"/>
      <c r="H1040" s="226"/>
      <c r="I1040" s="226"/>
      <c r="J1040" s="226"/>
      <c r="K1040" s="226"/>
      <c r="L1040" s="226"/>
      <c r="M1040" s="226"/>
      <c r="N1040" s="226"/>
      <c r="O1040" s="226"/>
      <c r="P1040" s="226"/>
      <c r="Q1040" s="226"/>
    </row>
    <row r="1041" spans="2:17">
      <c r="B1041" s="227"/>
      <c r="C1041" s="226"/>
      <c r="D1041" s="226"/>
      <c r="E1041" s="226"/>
      <c r="F1041" s="226"/>
      <c r="G1041" s="226"/>
      <c r="H1041" s="226"/>
      <c r="I1041" s="226"/>
      <c r="J1041" s="226"/>
      <c r="K1041" s="226"/>
      <c r="L1041" s="226"/>
      <c r="M1041" s="226"/>
      <c r="N1041" s="226"/>
      <c r="O1041" s="226"/>
      <c r="P1041" s="226"/>
      <c r="Q1041" s="226"/>
    </row>
    <row r="1042" spans="2:17">
      <c r="B1042" s="227"/>
      <c r="C1042" s="226"/>
      <c r="D1042" s="226"/>
      <c r="E1042" s="226"/>
      <c r="F1042" s="226"/>
      <c r="G1042" s="226"/>
      <c r="H1042" s="226"/>
      <c r="I1042" s="226"/>
      <c r="J1042" s="226"/>
      <c r="K1042" s="226"/>
      <c r="L1042" s="226"/>
      <c r="M1042" s="226"/>
      <c r="N1042" s="226"/>
      <c r="O1042" s="226"/>
      <c r="P1042" s="226"/>
      <c r="Q1042" s="226"/>
    </row>
    <row r="1043" spans="2:17">
      <c r="B1043" s="227"/>
      <c r="C1043" s="226"/>
      <c r="D1043" s="226"/>
      <c r="E1043" s="226"/>
      <c r="F1043" s="226"/>
      <c r="G1043" s="226"/>
      <c r="H1043" s="226"/>
      <c r="I1043" s="226"/>
      <c r="J1043" s="226"/>
      <c r="K1043" s="226"/>
      <c r="L1043" s="226"/>
      <c r="M1043" s="226"/>
      <c r="N1043" s="226"/>
      <c r="O1043" s="226"/>
      <c r="P1043" s="226"/>
      <c r="Q1043" s="226"/>
    </row>
    <row r="1044" spans="2:17" ht="9.9" customHeight="1"/>
    <row r="1045" spans="2:17">
      <c r="B1045" s="224"/>
      <c r="C1045" s="225"/>
      <c r="D1045" s="225"/>
      <c r="E1045" s="225"/>
      <c r="F1045" s="225"/>
      <c r="G1045" s="225"/>
      <c r="H1045" s="225"/>
      <c r="I1045" s="225"/>
      <c r="J1045" s="225"/>
      <c r="K1045" s="225"/>
      <c r="L1045" s="225"/>
      <c r="M1045" s="225"/>
      <c r="N1045" s="225"/>
      <c r="O1045" s="225"/>
      <c r="P1045" s="225"/>
      <c r="Q1045" s="225"/>
    </row>
    <row r="1046" spans="2:17">
      <c r="B1046" s="224"/>
      <c r="C1046" s="225"/>
      <c r="D1046" s="225"/>
      <c r="E1046" s="225"/>
      <c r="F1046" s="225"/>
      <c r="G1046" s="225"/>
      <c r="H1046" s="225"/>
      <c r="I1046" s="225"/>
      <c r="J1046" s="225"/>
      <c r="K1046" s="225"/>
      <c r="L1046" s="225"/>
      <c r="M1046" s="225"/>
      <c r="N1046" s="225"/>
      <c r="O1046" s="225"/>
      <c r="P1046" s="225"/>
      <c r="Q1046" s="225"/>
    </row>
    <row r="1047" spans="2:17">
      <c r="B1047" s="224"/>
      <c r="C1047" s="225"/>
      <c r="D1047" s="225"/>
      <c r="E1047" s="225"/>
      <c r="F1047" s="225"/>
      <c r="G1047" s="225"/>
      <c r="H1047" s="225"/>
      <c r="I1047" s="225"/>
      <c r="J1047" s="225"/>
      <c r="K1047" s="225"/>
      <c r="L1047" s="225"/>
      <c r="M1047" s="225"/>
      <c r="N1047" s="225"/>
      <c r="O1047" s="225"/>
      <c r="P1047" s="225"/>
      <c r="Q1047" s="225"/>
    </row>
    <row r="1048" spans="2:17" ht="6.9" customHeight="1"/>
    <row r="1049" spans="2:17">
      <c r="B1049" s="227"/>
      <c r="C1049" s="226"/>
      <c r="D1049" s="226"/>
      <c r="E1049" s="226"/>
      <c r="F1049" s="226"/>
      <c r="G1049" s="226"/>
      <c r="H1049" s="226"/>
      <c r="I1049" s="226"/>
      <c r="J1049" s="226"/>
      <c r="K1049" s="226"/>
      <c r="L1049" s="226"/>
      <c r="M1049" s="226"/>
      <c r="N1049" s="226"/>
      <c r="O1049" s="226"/>
      <c r="P1049" s="226"/>
      <c r="Q1049" s="226"/>
    </row>
    <row r="1050" spans="2:17">
      <c r="B1050" s="227"/>
      <c r="C1050" s="226"/>
      <c r="D1050" s="226"/>
      <c r="E1050" s="226"/>
      <c r="F1050" s="226"/>
      <c r="G1050" s="226"/>
      <c r="H1050" s="226"/>
      <c r="I1050" s="226"/>
      <c r="J1050" s="226"/>
      <c r="K1050" s="226"/>
      <c r="L1050" s="226"/>
      <c r="M1050" s="226"/>
      <c r="N1050" s="226"/>
      <c r="O1050" s="226"/>
      <c r="P1050" s="226"/>
      <c r="Q1050" s="226"/>
    </row>
    <row r="1051" spans="2:17">
      <c r="B1051" s="227"/>
      <c r="C1051" s="226"/>
      <c r="D1051" s="226"/>
      <c r="E1051" s="226"/>
      <c r="F1051" s="226"/>
      <c r="G1051" s="226"/>
      <c r="H1051" s="226"/>
      <c r="I1051" s="226"/>
      <c r="J1051" s="226"/>
      <c r="K1051" s="226"/>
      <c r="L1051" s="226"/>
      <c r="M1051" s="226"/>
      <c r="N1051" s="226"/>
      <c r="O1051" s="226"/>
      <c r="P1051" s="226"/>
      <c r="Q1051" s="226"/>
    </row>
    <row r="1052" spans="2:17">
      <c r="B1052" s="227"/>
      <c r="C1052" s="226"/>
      <c r="D1052" s="226"/>
      <c r="E1052" s="226"/>
      <c r="F1052" s="226"/>
      <c r="G1052" s="226"/>
      <c r="H1052" s="226"/>
      <c r="I1052" s="226"/>
      <c r="J1052" s="226"/>
      <c r="K1052" s="226"/>
      <c r="L1052" s="226"/>
      <c r="M1052" s="226"/>
      <c r="N1052" s="226"/>
      <c r="O1052" s="226"/>
      <c r="P1052" s="226"/>
      <c r="Q1052" s="226"/>
    </row>
    <row r="1053" spans="2:17">
      <c r="B1053" s="227"/>
      <c r="C1053" s="226"/>
      <c r="D1053" s="226"/>
      <c r="E1053" s="226"/>
      <c r="F1053" s="226"/>
      <c r="G1053" s="226"/>
      <c r="H1053" s="226"/>
      <c r="I1053" s="226"/>
      <c r="J1053" s="226"/>
      <c r="K1053" s="226"/>
      <c r="L1053" s="226"/>
      <c r="M1053" s="226"/>
      <c r="N1053" s="226"/>
      <c r="O1053" s="226"/>
      <c r="P1053" s="226"/>
      <c r="Q1053" s="226"/>
    </row>
    <row r="1054" spans="2:17">
      <c r="B1054" s="227"/>
      <c r="C1054" s="226"/>
      <c r="D1054" s="226"/>
      <c r="E1054" s="226"/>
      <c r="F1054" s="226"/>
      <c r="G1054" s="226"/>
      <c r="H1054" s="226"/>
      <c r="I1054" s="226"/>
      <c r="J1054" s="226"/>
      <c r="K1054" s="226"/>
      <c r="L1054" s="226"/>
      <c r="M1054" s="226"/>
      <c r="N1054" s="226"/>
      <c r="O1054" s="226"/>
      <c r="P1054" s="226"/>
      <c r="Q1054" s="226"/>
    </row>
    <row r="1055" spans="2:17" ht="9.9" customHeight="1"/>
    <row r="1056" spans="2:17">
      <c r="B1056" s="224"/>
      <c r="C1056" s="225"/>
      <c r="D1056" s="225"/>
      <c r="E1056" s="225"/>
      <c r="F1056" s="225"/>
      <c r="G1056" s="225"/>
      <c r="H1056" s="225"/>
      <c r="I1056" s="225"/>
      <c r="J1056" s="225"/>
      <c r="K1056" s="225"/>
      <c r="L1056" s="225"/>
      <c r="M1056" s="225"/>
      <c r="N1056" s="225"/>
      <c r="O1056" s="225"/>
      <c r="P1056" s="225"/>
      <c r="Q1056" s="225"/>
    </row>
    <row r="1057" spans="2:17">
      <c r="B1057" s="224"/>
      <c r="C1057" s="225"/>
      <c r="D1057" s="225"/>
      <c r="E1057" s="225"/>
      <c r="F1057" s="225"/>
      <c r="G1057" s="225"/>
      <c r="H1057" s="225"/>
      <c r="I1057" s="225"/>
      <c r="J1057" s="225"/>
      <c r="K1057" s="225"/>
      <c r="L1057" s="225"/>
      <c r="M1057" s="225"/>
      <c r="N1057" s="225"/>
      <c r="O1057" s="225"/>
      <c r="P1057" s="225"/>
      <c r="Q1057" s="225"/>
    </row>
    <row r="1058" spans="2:17">
      <c r="B1058" s="224"/>
      <c r="C1058" s="225"/>
      <c r="D1058" s="225"/>
      <c r="E1058" s="225"/>
      <c r="F1058" s="225"/>
      <c r="G1058" s="225"/>
      <c r="H1058" s="225"/>
      <c r="I1058" s="225"/>
      <c r="J1058" s="225"/>
      <c r="K1058" s="225"/>
      <c r="L1058" s="225"/>
      <c r="M1058" s="225"/>
      <c r="N1058" s="225"/>
      <c r="O1058" s="225"/>
      <c r="P1058" s="225"/>
      <c r="Q1058" s="225"/>
    </row>
    <row r="1059" spans="2:17" ht="6.9" customHeight="1"/>
    <row r="1060" spans="2:17">
      <c r="B1060" s="227"/>
      <c r="C1060" s="226"/>
      <c r="D1060" s="226"/>
      <c r="E1060" s="226"/>
      <c r="F1060" s="226"/>
      <c r="G1060" s="226"/>
      <c r="H1060" s="226"/>
      <c r="I1060" s="226"/>
      <c r="J1060" s="226"/>
      <c r="K1060" s="226"/>
      <c r="L1060" s="226"/>
      <c r="M1060" s="226"/>
      <c r="N1060" s="226"/>
      <c r="O1060" s="226"/>
      <c r="P1060" s="226"/>
      <c r="Q1060" s="226"/>
    </row>
    <row r="1061" spans="2:17">
      <c r="B1061" s="227"/>
      <c r="C1061" s="226"/>
      <c r="D1061" s="226"/>
      <c r="E1061" s="226"/>
      <c r="F1061" s="226"/>
      <c r="G1061" s="226"/>
      <c r="H1061" s="226"/>
      <c r="I1061" s="226"/>
      <c r="J1061" s="226"/>
      <c r="K1061" s="226"/>
      <c r="L1061" s="226"/>
      <c r="M1061" s="226"/>
      <c r="N1061" s="226"/>
      <c r="O1061" s="226"/>
      <c r="P1061" s="226"/>
      <c r="Q1061" s="226"/>
    </row>
    <row r="1062" spans="2:17">
      <c r="B1062" s="227"/>
      <c r="C1062" s="226"/>
      <c r="D1062" s="226"/>
      <c r="E1062" s="226"/>
      <c r="F1062" s="226"/>
      <c r="G1062" s="226"/>
      <c r="H1062" s="226"/>
      <c r="I1062" s="226"/>
      <c r="J1062" s="226"/>
      <c r="K1062" s="226"/>
      <c r="L1062" s="226"/>
      <c r="M1062" s="226"/>
      <c r="N1062" s="226"/>
      <c r="O1062" s="226"/>
      <c r="P1062" s="226"/>
      <c r="Q1062" s="226"/>
    </row>
    <row r="1063" spans="2:17">
      <c r="B1063" s="227"/>
      <c r="C1063" s="226"/>
      <c r="D1063" s="226"/>
      <c r="E1063" s="226"/>
      <c r="F1063" s="226"/>
      <c r="G1063" s="226"/>
      <c r="H1063" s="226"/>
      <c r="I1063" s="226"/>
      <c r="J1063" s="226"/>
      <c r="K1063" s="226"/>
      <c r="L1063" s="226"/>
      <c r="M1063" s="226"/>
      <c r="N1063" s="226"/>
      <c r="O1063" s="226"/>
      <c r="P1063" s="226"/>
      <c r="Q1063" s="226"/>
    </row>
    <row r="1064" spans="2:17">
      <c r="B1064" s="227"/>
      <c r="C1064" s="226"/>
      <c r="D1064" s="226"/>
      <c r="E1064" s="226"/>
      <c r="F1064" s="226"/>
      <c r="G1064" s="226"/>
      <c r="H1064" s="226"/>
      <c r="I1064" s="226"/>
      <c r="J1064" s="226"/>
      <c r="K1064" s="226"/>
      <c r="L1064" s="226"/>
      <c r="M1064" s="226"/>
      <c r="N1064" s="226"/>
      <c r="O1064" s="226"/>
      <c r="P1064" s="226"/>
      <c r="Q1064" s="226"/>
    </row>
    <row r="1065" spans="2:17">
      <c r="B1065" s="227"/>
      <c r="C1065" s="226"/>
      <c r="D1065" s="226"/>
      <c r="E1065" s="226"/>
      <c r="F1065" s="226"/>
      <c r="G1065" s="226"/>
      <c r="H1065" s="226"/>
      <c r="I1065" s="226"/>
      <c r="J1065" s="226"/>
      <c r="K1065" s="226"/>
      <c r="L1065" s="226"/>
      <c r="M1065" s="226"/>
      <c r="N1065" s="226"/>
      <c r="O1065" s="226"/>
      <c r="P1065" s="226"/>
      <c r="Q1065" s="226"/>
    </row>
    <row r="1066" spans="2:17" ht="9.9" customHeight="1"/>
    <row r="1067" spans="2:17">
      <c r="B1067" s="224"/>
      <c r="C1067" s="225"/>
      <c r="D1067" s="225"/>
      <c r="E1067" s="225"/>
      <c r="F1067" s="225"/>
      <c r="G1067" s="225"/>
      <c r="H1067" s="225"/>
      <c r="I1067" s="225"/>
      <c r="J1067" s="225"/>
      <c r="K1067" s="225"/>
      <c r="L1067" s="225"/>
      <c r="M1067" s="225"/>
      <c r="N1067" s="225"/>
      <c r="O1067" s="225"/>
      <c r="P1067" s="225"/>
      <c r="Q1067" s="225"/>
    </row>
    <row r="1068" spans="2:17">
      <c r="B1068" s="224"/>
      <c r="C1068" s="225"/>
      <c r="D1068" s="225"/>
      <c r="E1068" s="225"/>
      <c r="F1068" s="225"/>
      <c r="G1068" s="225"/>
      <c r="H1068" s="225"/>
      <c r="I1068" s="225"/>
      <c r="J1068" s="225"/>
      <c r="K1068" s="225"/>
      <c r="L1068" s="225"/>
      <c r="M1068" s="225"/>
      <c r="N1068" s="225"/>
      <c r="O1068" s="225"/>
      <c r="P1068" s="225"/>
      <c r="Q1068" s="225"/>
    </row>
    <row r="1069" spans="2:17">
      <c r="B1069" s="224"/>
      <c r="C1069" s="225"/>
      <c r="D1069" s="225"/>
      <c r="E1069" s="225"/>
      <c r="F1069" s="225"/>
      <c r="G1069" s="225"/>
      <c r="H1069" s="225"/>
      <c r="I1069" s="225"/>
      <c r="J1069" s="225"/>
      <c r="K1069" s="225"/>
      <c r="L1069" s="225"/>
      <c r="M1069" s="225"/>
      <c r="N1069" s="225"/>
      <c r="O1069" s="225"/>
      <c r="P1069" s="225"/>
      <c r="Q1069" s="225"/>
    </row>
    <row r="1070" spans="2:17" ht="6.9" customHeight="1"/>
    <row r="1071" spans="2:17">
      <c r="B1071" s="227"/>
      <c r="C1071" s="226"/>
      <c r="D1071" s="226"/>
      <c r="E1071" s="226"/>
      <c r="F1071" s="226"/>
      <c r="G1071" s="226"/>
      <c r="H1071" s="226"/>
      <c r="I1071" s="226"/>
      <c r="J1071" s="226"/>
      <c r="K1071" s="226"/>
      <c r="L1071" s="226"/>
      <c r="M1071" s="226"/>
      <c r="N1071" s="226"/>
      <c r="O1071" s="226"/>
      <c r="P1071" s="226"/>
      <c r="Q1071" s="226"/>
    </row>
    <row r="1072" spans="2:17">
      <c r="B1072" s="227"/>
      <c r="C1072" s="226"/>
      <c r="D1072" s="226"/>
      <c r="E1072" s="226"/>
      <c r="F1072" s="226"/>
      <c r="G1072" s="226"/>
      <c r="H1072" s="226"/>
      <c r="I1072" s="226"/>
      <c r="J1072" s="226"/>
      <c r="K1072" s="226"/>
      <c r="L1072" s="226"/>
      <c r="M1072" s="226"/>
      <c r="N1072" s="226"/>
      <c r="O1072" s="226"/>
      <c r="P1072" s="226"/>
      <c r="Q1072" s="226"/>
    </row>
    <row r="1073" spans="2:17">
      <c r="B1073" s="227"/>
      <c r="C1073" s="226"/>
      <c r="D1073" s="226"/>
      <c r="E1073" s="226"/>
      <c r="F1073" s="226"/>
      <c r="G1073" s="226"/>
      <c r="H1073" s="226"/>
      <c r="I1073" s="226"/>
      <c r="J1073" s="226"/>
      <c r="K1073" s="226"/>
      <c r="L1073" s="226"/>
      <c r="M1073" s="226"/>
      <c r="N1073" s="226"/>
      <c r="O1073" s="226"/>
      <c r="P1073" s="226"/>
      <c r="Q1073" s="226"/>
    </row>
    <row r="1074" spans="2:17">
      <c r="B1074" s="227"/>
      <c r="C1074" s="226"/>
      <c r="D1074" s="226"/>
      <c r="E1074" s="226"/>
      <c r="F1074" s="226"/>
      <c r="G1074" s="226"/>
      <c r="H1074" s="226"/>
      <c r="I1074" s="226"/>
      <c r="J1074" s="226"/>
      <c r="K1074" s="226"/>
      <c r="L1074" s="226"/>
      <c r="M1074" s="226"/>
      <c r="N1074" s="226"/>
      <c r="O1074" s="226"/>
      <c r="P1074" s="226"/>
      <c r="Q1074" s="226"/>
    </row>
    <row r="1075" spans="2:17">
      <c r="B1075" s="227"/>
      <c r="C1075" s="226"/>
      <c r="D1075" s="226"/>
      <c r="E1075" s="226"/>
      <c r="F1075" s="226"/>
      <c r="G1075" s="226"/>
      <c r="H1075" s="226"/>
      <c r="I1075" s="226"/>
      <c r="J1075" s="226"/>
      <c r="K1075" s="226"/>
      <c r="L1075" s="226"/>
      <c r="M1075" s="226"/>
      <c r="N1075" s="226"/>
      <c r="O1075" s="226"/>
      <c r="P1075" s="226"/>
      <c r="Q1075" s="226"/>
    </row>
    <row r="1076" spans="2:17">
      <c r="B1076" s="227"/>
      <c r="C1076" s="226"/>
      <c r="D1076" s="226"/>
      <c r="E1076" s="226"/>
      <c r="F1076" s="226"/>
      <c r="G1076" s="226"/>
      <c r="H1076" s="226"/>
      <c r="I1076" s="226"/>
      <c r="J1076" s="226"/>
      <c r="K1076" s="226"/>
      <c r="L1076" s="226"/>
      <c r="M1076" s="226"/>
      <c r="N1076" s="226"/>
      <c r="O1076" s="226"/>
      <c r="P1076" s="226"/>
      <c r="Q1076" s="226"/>
    </row>
    <row r="1077" spans="2:17" ht="9.9" customHeight="1"/>
    <row r="1078" spans="2:17">
      <c r="B1078" s="224"/>
      <c r="C1078" s="225"/>
      <c r="D1078" s="225"/>
      <c r="E1078" s="225"/>
      <c r="F1078" s="225"/>
      <c r="G1078" s="225"/>
      <c r="H1078" s="225"/>
      <c r="I1078" s="225"/>
      <c r="J1078" s="225"/>
      <c r="K1078" s="225"/>
      <c r="L1078" s="225"/>
      <c r="M1078" s="225"/>
      <c r="N1078" s="225"/>
      <c r="O1078" s="225"/>
      <c r="P1078" s="225"/>
      <c r="Q1078" s="225"/>
    </row>
    <row r="1079" spans="2:17">
      <c r="B1079" s="224"/>
      <c r="C1079" s="225"/>
      <c r="D1079" s="225"/>
      <c r="E1079" s="225"/>
      <c r="F1079" s="225"/>
      <c r="G1079" s="225"/>
      <c r="H1079" s="225"/>
      <c r="I1079" s="225"/>
      <c r="J1079" s="225"/>
      <c r="K1079" s="225"/>
      <c r="L1079" s="225"/>
      <c r="M1079" s="225"/>
      <c r="N1079" s="225"/>
      <c r="O1079" s="225"/>
      <c r="P1079" s="225"/>
      <c r="Q1079" s="225"/>
    </row>
    <row r="1080" spans="2:17">
      <c r="B1080" s="224"/>
      <c r="C1080" s="225"/>
      <c r="D1080" s="225"/>
      <c r="E1080" s="225"/>
      <c r="F1080" s="225"/>
      <c r="G1080" s="225"/>
      <c r="H1080" s="225"/>
      <c r="I1080" s="225"/>
      <c r="J1080" s="225"/>
      <c r="K1080" s="225"/>
      <c r="L1080" s="225"/>
      <c r="M1080" s="225"/>
      <c r="N1080" s="225"/>
      <c r="O1080" s="225"/>
      <c r="P1080" s="225"/>
      <c r="Q1080" s="225"/>
    </row>
    <row r="1081" spans="2:17" ht="6.9" customHeight="1"/>
    <row r="1082" spans="2:17">
      <c r="B1082" s="227"/>
      <c r="C1082" s="226"/>
      <c r="D1082" s="226"/>
      <c r="E1082" s="226"/>
      <c r="F1082" s="226"/>
      <c r="G1082" s="226"/>
      <c r="H1082" s="226"/>
      <c r="I1082" s="226"/>
      <c r="J1082" s="226"/>
      <c r="K1082" s="226"/>
      <c r="L1082" s="226"/>
      <c r="M1082" s="226"/>
      <c r="N1082" s="226"/>
      <c r="O1082" s="226"/>
      <c r="P1082" s="226"/>
      <c r="Q1082" s="226"/>
    </row>
    <row r="1083" spans="2:17">
      <c r="B1083" s="227"/>
      <c r="C1083" s="226"/>
      <c r="D1083" s="226"/>
      <c r="E1083" s="226"/>
      <c r="F1083" s="226"/>
      <c r="G1083" s="226"/>
      <c r="H1083" s="226"/>
      <c r="I1083" s="226"/>
      <c r="J1083" s="226"/>
      <c r="K1083" s="226"/>
      <c r="L1083" s="226"/>
      <c r="M1083" s="226"/>
      <c r="N1083" s="226"/>
      <c r="O1083" s="226"/>
      <c r="P1083" s="226"/>
      <c r="Q1083" s="226"/>
    </row>
    <row r="1084" spans="2:17">
      <c r="B1084" s="227"/>
      <c r="C1084" s="226"/>
      <c r="D1084" s="226"/>
      <c r="E1084" s="226"/>
      <c r="F1084" s="226"/>
      <c r="G1084" s="226"/>
      <c r="H1084" s="226"/>
      <c r="I1084" s="226"/>
      <c r="J1084" s="226"/>
      <c r="K1084" s="226"/>
      <c r="L1084" s="226"/>
      <c r="M1084" s="226"/>
      <c r="N1084" s="226"/>
      <c r="O1084" s="226"/>
      <c r="P1084" s="226"/>
      <c r="Q1084" s="226"/>
    </row>
    <row r="1085" spans="2:17">
      <c r="B1085" s="227"/>
      <c r="C1085" s="226"/>
      <c r="D1085" s="226"/>
      <c r="E1085" s="226"/>
      <c r="F1085" s="226"/>
      <c r="G1085" s="226"/>
      <c r="H1085" s="226"/>
      <c r="I1085" s="226"/>
      <c r="J1085" s="226"/>
      <c r="K1085" s="226"/>
      <c r="L1085" s="226"/>
      <c r="M1085" s="226"/>
      <c r="N1085" s="226"/>
      <c r="O1085" s="226"/>
      <c r="P1085" s="226"/>
      <c r="Q1085" s="226"/>
    </row>
    <row r="1086" spans="2:17">
      <c r="B1086" s="227"/>
      <c r="C1086" s="226"/>
      <c r="D1086" s="226"/>
      <c r="E1086" s="226"/>
      <c r="F1086" s="226"/>
      <c r="G1086" s="226"/>
      <c r="H1086" s="226"/>
      <c r="I1086" s="226"/>
      <c r="J1086" s="226"/>
      <c r="K1086" s="226"/>
      <c r="L1086" s="226"/>
      <c r="M1086" s="226"/>
      <c r="N1086" s="226"/>
      <c r="O1086" s="226"/>
      <c r="P1086" s="226"/>
      <c r="Q1086" s="226"/>
    </row>
    <row r="1087" spans="2:17">
      <c r="B1087" s="227"/>
      <c r="C1087" s="226"/>
      <c r="D1087" s="226"/>
      <c r="E1087" s="226"/>
      <c r="F1087" s="226"/>
      <c r="G1087" s="226"/>
      <c r="H1087" s="226"/>
      <c r="I1087" s="226"/>
      <c r="J1087" s="226"/>
      <c r="K1087" s="226"/>
      <c r="L1087" s="226"/>
      <c r="M1087" s="226"/>
      <c r="N1087" s="226"/>
      <c r="O1087" s="226"/>
      <c r="P1087" s="226"/>
      <c r="Q1087" s="226"/>
    </row>
    <row r="1088" spans="2:17" ht="9.9" customHeight="1"/>
    <row r="1089" spans="2:17" ht="24.6">
      <c r="B1089" s="47"/>
      <c r="C1089" s="222"/>
      <c r="D1089" s="222"/>
      <c r="E1089" s="222"/>
      <c r="F1089" s="222"/>
      <c r="G1089" s="222"/>
      <c r="H1089" s="222"/>
      <c r="I1089" s="222"/>
      <c r="J1089" s="222"/>
      <c r="K1089" s="222"/>
      <c r="L1089" s="222"/>
      <c r="M1089" s="222"/>
      <c r="N1089" s="222"/>
      <c r="O1089" s="223"/>
      <c r="P1089" s="223"/>
      <c r="Q1089" s="89"/>
    </row>
    <row r="1090" spans="2:17" ht="6.9" customHeight="1"/>
    <row r="1091" spans="2:17">
      <c r="B1091" s="224"/>
      <c r="C1091" s="225"/>
      <c r="D1091" s="225"/>
      <c r="E1091" s="225"/>
      <c r="F1091" s="225"/>
      <c r="G1091" s="225"/>
      <c r="H1091" s="225"/>
      <c r="I1091" s="225"/>
      <c r="J1091" s="225"/>
      <c r="K1091" s="225"/>
      <c r="L1091" s="225"/>
      <c r="M1091" s="225"/>
      <c r="N1091" s="225"/>
      <c r="O1091" s="225"/>
      <c r="P1091" s="225"/>
      <c r="Q1091" s="225"/>
    </row>
    <row r="1092" spans="2:17">
      <c r="B1092" s="224"/>
      <c r="C1092" s="225"/>
      <c r="D1092" s="225"/>
      <c r="E1092" s="225"/>
      <c r="F1092" s="225"/>
      <c r="G1092" s="225"/>
      <c r="H1092" s="225"/>
      <c r="I1092" s="225"/>
      <c r="J1092" s="225"/>
      <c r="K1092" s="225"/>
      <c r="L1092" s="225"/>
      <c r="M1092" s="225"/>
      <c r="N1092" s="225"/>
      <c r="O1092" s="225"/>
      <c r="P1092" s="225"/>
      <c r="Q1092" s="225"/>
    </row>
    <row r="1093" spans="2:17">
      <c r="B1093" s="224"/>
      <c r="C1093" s="225"/>
      <c r="D1093" s="225"/>
      <c r="E1093" s="225"/>
      <c r="F1093" s="225"/>
      <c r="G1093" s="225"/>
      <c r="H1093" s="225"/>
      <c r="I1093" s="225"/>
      <c r="J1093" s="225"/>
      <c r="K1093" s="225"/>
      <c r="L1093" s="225"/>
      <c r="M1093" s="225"/>
      <c r="N1093" s="225"/>
      <c r="O1093" s="225"/>
      <c r="P1093" s="225"/>
      <c r="Q1093" s="225"/>
    </row>
    <row r="1094" spans="2:17" ht="6.9" customHeight="1"/>
    <row r="1095" spans="2:17">
      <c r="B1095" s="227"/>
      <c r="C1095" s="226"/>
      <c r="D1095" s="226"/>
      <c r="E1095" s="226"/>
      <c r="F1095" s="226"/>
      <c r="G1095" s="226"/>
      <c r="H1095" s="226"/>
      <c r="I1095" s="226"/>
      <c r="J1095" s="226"/>
      <c r="K1095" s="226"/>
      <c r="L1095" s="226"/>
      <c r="M1095" s="226"/>
      <c r="N1095" s="226"/>
      <c r="O1095" s="226"/>
      <c r="P1095" s="226"/>
      <c r="Q1095" s="226"/>
    </row>
    <row r="1096" spans="2:17">
      <c r="B1096" s="227"/>
      <c r="C1096" s="226"/>
      <c r="D1096" s="226"/>
      <c r="E1096" s="226"/>
      <c r="F1096" s="226"/>
      <c r="G1096" s="226"/>
      <c r="H1096" s="226"/>
      <c r="I1096" s="226"/>
      <c r="J1096" s="226"/>
      <c r="K1096" s="226"/>
      <c r="L1096" s="226"/>
      <c r="M1096" s="226"/>
      <c r="N1096" s="226"/>
      <c r="O1096" s="226"/>
      <c r="P1096" s="226"/>
      <c r="Q1096" s="226"/>
    </row>
    <row r="1097" spans="2:17">
      <c r="B1097" s="227"/>
      <c r="C1097" s="226"/>
      <c r="D1097" s="226"/>
      <c r="E1097" s="226"/>
      <c r="F1097" s="226"/>
      <c r="G1097" s="226"/>
      <c r="H1097" s="226"/>
      <c r="I1097" s="226"/>
      <c r="J1097" s="226"/>
      <c r="K1097" s="226"/>
      <c r="L1097" s="226"/>
      <c r="M1097" s="226"/>
      <c r="N1097" s="226"/>
      <c r="O1097" s="226"/>
      <c r="P1097" s="226"/>
      <c r="Q1097" s="226"/>
    </row>
    <row r="1098" spans="2:17">
      <c r="B1098" s="227"/>
      <c r="C1098" s="226"/>
      <c r="D1098" s="226"/>
      <c r="E1098" s="226"/>
      <c r="F1098" s="226"/>
      <c r="G1098" s="226"/>
      <c r="H1098" s="226"/>
      <c r="I1098" s="226"/>
      <c r="J1098" s="226"/>
      <c r="K1098" s="226"/>
      <c r="L1098" s="226"/>
      <c r="M1098" s="226"/>
      <c r="N1098" s="226"/>
      <c r="O1098" s="226"/>
      <c r="P1098" s="226"/>
      <c r="Q1098" s="226"/>
    </row>
    <row r="1099" spans="2:17">
      <c r="B1099" s="227"/>
      <c r="C1099" s="226"/>
      <c r="D1099" s="226"/>
      <c r="E1099" s="226"/>
      <c r="F1099" s="226"/>
      <c r="G1099" s="226"/>
      <c r="H1099" s="226"/>
      <c r="I1099" s="226"/>
      <c r="J1099" s="226"/>
      <c r="K1099" s="226"/>
      <c r="L1099" s="226"/>
      <c r="M1099" s="226"/>
      <c r="N1099" s="226"/>
      <c r="O1099" s="226"/>
      <c r="P1099" s="226"/>
      <c r="Q1099" s="226"/>
    </row>
    <row r="1100" spans="2:17">
      <c r="B1100" s="227"/>
      <c r="C1100" s="226"/>
      <c r="D1100" s="226"/>
      <c r="E1100" s="226"/>
      <c r="F1100" s="226"/>
      <c r="G1100" s="226"/>
      <c r="H1100" s="226"/>
      <c r="I1100" s="226"/>
      <c r="J1100" s="226"/>
      <c r="K1100" s="226"/>
      <c r="L1100" s="226"/>
      <c r="M1100" s="226"/>
      <c r="N1100" s="226"/>
      <c r="O1100" s="226"/>
      <c r="P1100" s="226"/>
      <c r="Q1100" s="226"/>
    </row>
    <row r="1101" spans="2:17" ht="9.9" customHeight="1"/>
    <row r="1102" spans="2:17">
      <c r="B1102" s="224"/>
      <c r="C1102" s="225"/>
      <c r="D1102" s="225"/>
      <c r="E1102" s="225"/>
      <c r="F1102" s="225"/>
      <c r="G1102" s="225"/>
      <c r="H1102" s="225"/>
      <c r="I1102" s="225"/>
      <c r="J1102" s="225"/>
      <c r="K1102" s="225"/>
      <c r="L1102" s="225"/>
      <c r="M1102" s="225"/>
      <c r="N1102" s="225"/>
      <c r="O1102" s="225"/>
      <c r="P1102" s="225"/>
      <c r="Q1102" s="225"/>
    </row>
    <row r="1103" spans="2:17">
      <c r="B1103" s="224"/>
      <c r="C1103" s="225"/>
      <c r="D1103" s="225"/>
      <c r="E1103" s="225"/>
      <c r="F1103" s="225"/>
      <c r="G1103" s="225"/>
      <c r="H1103" s="225"/>
      <c r="I1103" s="225"/>
      <c r="J1103" s="225"/>
      <c r="K1103" s="225"/>
      <c r="L1103" s="225"/>
      <c r="M1103" s="225"/>
      <c r="N1103" s="225"/>
      <c r="O1103" s="225"/>
      <c r="P1103" s="225"/>
      <c r="Q1103" s="225"/>
    </row>
    <row r="1104" spans="2:17">
      <c r="B1104" s="224"/>
      <c r="C1104" s="225"/>
      <c r="D1104" s="225"/>
      <c r="E1104" s="225"/>
      <c r="F1104" s="225"/>
      <c r="G1104" s="225"/>
      <c r="H1104" s="225"/>
      <c r="I1104" s="225"/>
      <c r="J1104" s="225"/>
      <c r="K1104" s="225"/>
      <c r="L1104" s="225"/>
      <c r="M1104" s="225"/>
      <c r="N1104" s="225"/>
      <c r="O1104" s="225"/>
      <c r="P1104" s="225"/>
      <c r="Q1104" s="225"/>
    </row>
    <row r="1105" spans="2:17" ht="6.9" customHeight="1"/>
    <row r="1106" spans="2:17">
      <c r="B1106" s="227"/>
      <c r="C1106" s="226"/>
      <c r="D1106" s="226"/>
      <c r="E1106" s="226"/>
      <c r="F1106" s="226"/>
      <c r="G1106" s="226"/>
      <c r="H1106" s="226"/>
      <c r="I1106" s="226"/>
      <c r="J1106" s="226"/>
      <c r="K1106" s="226"/>
      <c r="L1106" s="226"/>
      <c r="M1106" s="226"/>
      <c r="N1106" s="226"/>
      <c r="O1106" s="226"/>
      <c r="P1106" s="226"/>
      <c r="Q1106" s="226"/>
    </row>
    <row r="1107" spans="2:17">
      <c r="B1107" s="227"/>
      <c r="C1107" s="226"/>
      <c r="D1107" s="226"/>
      <c r="E1107" s="226"/>
      <c r="F1107" s="226"/>
      <c r="G1107" s="226"/>
      <c r="H1107" s="226"/>
      <c r="I1107" s="226"/>
      <c r="J1107" s="226"/>
      <c r="K1107" s="226"/>
      <c r="L1107" s="226"/>
      <c r="M1107" s="226"/>
      <c r="N1107" s="226"/>
      <c r="O1107" s="226"/>
      <c r="P1107" s="226"/>
      <c r="Q1107" s="226"/>
    </row>
    <row r="1108" spans="2:17">
      <c r="B1108" s="227"/>
      <c r="C1108" s="226"/>
      <c r="D1108" s="226"/>
      <c r="E1108" s="226"/>
      <c r="F1108" s="226"/>
      <c r="G1108" s="226"/>
      <c r="H1108" s="226"/>
      <c r="I1108" s="226"/>
      <c r="J1108" s="226"/>
      <c r="K1108" s="226"/>
      <c r="L1108" s="226"/>
      <c r="M1108" s="226"/>
      <c r="N1108" s="226"/>
      <c r="O1108" s="226"/>
      <c r="P1108" s="226"/>
      <c r="Q1108" s="226"/>
    </row>
    <row r="1109" spans="2:17">
      <c r="B1109" s="227"/>
      <c r="C1109" s="226"/>
      <c r="D1109" s="226"/>
      <c r="E1109" s="226"/>
      <c r="F1109" s="226"/>
      <c r="G1109" s="226"/>
      <c r="H1109" s="226"/>
      <c r="I1109" s="226"/>
      <c r="J1109" s="226"/>
      <c r="K1109" s="226"/>
      <c r="L1109" s="226"/>
      <c r="M1109" s="226"/>
      <c r="N1109" s="226"/>
      <c r="O1109" s="226"/>
      <c r="P1109" s="226"/>
      <c r="Q1109" s="226"/>
    </row>
    <row r="1110" spans="2:17">
      <c r="B1110" s="227"/>
      <c r="C1110" s="226"/>
      <c r="D1110" s="226"/>
      <c r="E1110" s="226"/>
      <c r="F1110" s="226"/>
      <c r="G1110" s="226"/>
      <c r="H1110" s="226"/>
      <c r="I1110" s="226"/>
      <c r="J1110" s="226"/>
      <c r="K1110" s="226"/>
      <c r="L1110" s="226"/>
      <c r="M1110" s="226"/>
      <c r="N1110" s="226"/>
      <c r="O1110" s="226"/>
      <c r="P1110" s="226"/>
      <c r="Q1110" s="226"/>
    </row>
    <row r="1111" spans="2:17">
      <c r="B1111" s="227"/>
      <c r="C1111" s="226"/>
      <c r="D1111" s="226"/>
      <c r="E1111" s="226"/>
      <c r="F1111" s="226"/>
      <c r="G1111" s="226"/>
      <c r="H1111" s="226"/>
      <c r="I1111" s="226"/>
      <c r="J1111" s="226"/>
      <c r="K1111" s="226"/>
      <c r="L1111" s="226"/>
      <c r="M1111" s="226"/>
      <c r="N1111" s="226"/>
      <c r="O1111" s="226"/>
      <c r="P1111" s="226"/>
      <c r="Q1111" s="226"/>
    </row>
    <row r="1112" spans="2:17" ht="9.9" customHeight="1"/>
    <row r="1113" spans="2:17">
      <c r="B1113" s="224"/>
      <c r="C1113" s="225"/>
      <c r="D1113" s="225"/>
      <c r="E1113" s="225"/>
      <c r="F1113" s="225"/>
      <c r="G1113" s="225"/>
      <c r="H1113" s="225"/>
      <c r="I1113" s="225"/>
      <c r="J1113" s="225"/>
      <c r="K1113" s="225"/>
      <c r="L1113" s="225"/>
      <c r="M1113" s="225"/>
      <c r="N1113" s="225"/>
      <c r="O1113" s="225"/>
      <c r="P1113" s="225"/>
      <c r="Q1113" s="225"/>
    </row>
    <row r="1114" spans="2:17">
      <c r="B1114" s="224"/>
      <c r="C1114" s="225"/>
      <c r="D1114" s="225"/>
      <c r="E1114" s="225"/>
      <c r="F1114" s="225"/>
      <c r="G1114" s="225"/>
      <c r="H1114" s="225"/>
      <c r="I1114" s="225"/>
      <c r="J1114" s="225"/>
      <c r="K1114" s="225"/>
      <c r="L1114" s="225"/>
      <c r="M1114" s="225"/>
      <c r="N1114" s="225"/>
      <c r="O1114" s="225"/>
      <c r="P1114" s="225"/>
      <c r="Q1114" s="225"/>
    </row>
    <row r="1115" spans="2:17">
      <c r="B1115" s="224"/>
      <c r="C1115" s="225"/>
      <c r="D1115" s="225"/>
      <c r="E1115" s="225"/>
      <c r="F1115" s="225"/>
      <c r="G1115" s="225"/>
      <c r="H1115" s="225"/>
      <c r="I1115" s="225"/>
      <c r="J1115" s="225"/>
      <c r="K1115" s="225"/>
      <c r="L1115" s="225"/>
      <c r="M1115" s="225"/>
      <c r="N1115" s="225"/>
      <c r="O1115" s="225"/>
      <c r="P1115" s="225"/>
      <c r="Q1115" s="225"/>
    </row>
    <row r="1116" spans="2:17" ht="6.9" customHeight="1"/>
    <row r="1117" spans="2:17">
      <c r="B1117" s="227"/>
      <c r="C1117" s="226"/>
      <c r="D1117" s="226"/>
      <c r="E1117" s="226"/>
      <c r="F1117" s="226"/>
      <c r="G1117" s="226"/>
      <c r="H1117" s="226"/>
      <c r="I1117" s="226"/>
      <c r="J1117" s="226"/>
      <c r="K1117" s="226"/>
      <c r="L1117" s="226"/>
      <c r="M1117" s="226"/>
      <c r="N1117" s="226"/>
      <c r="O1117" s="226"/>
      <c r="P1117" s="226"/>
      <c r="Q1117" s="226"/>
    </row>
    <row r="1118" spans="2:17">
      <c r="B1118" s="227"/>
      <c r="C1118" s="226"/>
      <c r="D1118" s="226"/>
      <c r="E1118" s="226"/>
      <c r="F1118" s="226"/>
      <c r="G1118" s="226"/>
      <c r="H1118" s="226"/>
      <c r="I1118" s="226"/>
      <c r="J1118" s="226"/>
      <c r="K1118" s="226"/>
      <c r="L1118" s="226"/>
      <c r="M1118" s="226"/>
      <c r="N1118" s="226"/>
      <c r="O1118" s="226"/>
      <c r="P1118" s="226"/>
      <c r="Q1118" s="226"/>
    </row>
    <row r="1119" spans="2:17">
      <c r="B1119" s="227"/>
      <c r="C1119" s="226"/>
      <c r="D1119" s="226"/>
      <c r="E1119" s="226"/>
      <c r="F1119" s="226"/>
      <c r="G1119" s="226"/>
      <c r="H1119" s="226"/>
      <c r="I1119" s="226"/>
      <c r="J1119" s="226"/>
      <c r="K1119" s="226"/>
      <c r="L1119" s="226"/>
      <c r="M1119" s="226"/>
      <c r="N1119" s="226"/>
      <c r="O1119" s="226"/>
      <c r="P1119" s="226"/>
      <c r="Q1119" s="226"/>
    </row>
    <row r="1120" spans="2:17">
      <c r="B1120" s="227"/>
      <c r="C1120" s="226"/>
      <c r="D1120" s="226"/>
      <c r="E1120" s="226"/>
      <c r="F1120" s="226"/>
      <c r="G1120" s="226"/>
      <c r="H1120" s="226"/>
      <c r="I1120" s="226"/>
      <c r="J1120" s="226"/>
      <c r="K1120" s="226"/>
      <c r="L1120" s="226"/>
      <c r="M1120" s="226"/>
      <c r="N1120" s="226"/>
      <c r="O1120" s="226"/>
      <c r="P1120" s="226"/>
      <c r="Q1120" s="226"/>
    </row>
    <row r="1121" spans="2:17">
      <c r="B1121" s="227"/>
      <c r="C1121" s="226"/>
      <c r="D1121" s="226"/>
      <c r="E1121" s="226"/>
      <c r="F1121" s="226"/>
      <c r="G1121" s="226"/>
      <c r="H1121" s="226"/>
      <c r="I1121" s="226"/>
      <c r="J1121" s="226"/>
      <c r="K1121" s="226"/>
      <c r="L1121" s="226"/>
      <c r="M1121" s="226"/>
      <c r="N1121" s="226"/>
      <c r="O1121" s="226"/>
      <c r="P1121" s="226"/>
      <c r="Q1121" s="226"/>
    </row>
    <row r="1122" spans="2:17">
      <c r="B1122" s="227"/>
      <c r="C1122" s="226"/>
      <c r="D1122" s="226"/>
      <c r="E1122" s="226"/>
      <c r="F1122" s="226"/>
      <c r="G1122" s="226"/>
      <c r="H1122" s="226"/>
      <c r="I1122" s="226"/>
      <c r="J1122" s="226"/>
      <c r="K1122" s="226"/>
      <c r="L1122" s="226"/>
      <c r="M1122" s="226"/>
      <c r="N1122" s="226"/>
      <c r="O1122" s="226"/>
      <c r="P1122" s="226"/>
      <c r="Q1122" s="226"/>
    </row>
    <row r="1123" spans="2:17" ht="9.9" customHeight="1"/>
    <row r="1124" spans="2:17">
      <c r="B1124" s="224"/>
      <c r="C1124" s="225"/>
      <c r="D1124" s="225"/>
      <c r="E1124" s="225"/>
      <c r="F1124" s="225"/>
      <c r="G1124" s="225"/>
      <c r="H1124" s="225"/>
      <c r="I1124" s="225"/>
      <c r="J1124" s="225"/>
      <c r="K1124" s="225"/>
      <c r="L1124" s="225"/>
      <c r="M1124" s="225"/>
      <c r="N1124" s="225"/>
      <c r="O1124" s="225"/>
      <c r="P1124" s="225"/>
      <c r="Q1124" s="225"/>
    </row>
    <row r="1125" spans="2:17">
      <c r="B1125" s="224"/>
      <c r="C1125" s="225"/>
      <c r="D1125" s="225"/>
      <c r="E1125" s="225"/>
      <c r="F1125" s="225"/>
      <c r="G1125" s="225"/>
      <c r="H1125" s="225"/>
      <c r="I1125" s="225"/>
      <c r="J1125" s="225"/>
      <c r="K1125" s="225"/>
      <c r="L1125" s="225"/>
      <c r="M1125" s="225"/>
      <c r="N1125" s="225"/>
      <c r="O1125" s="225"/>
      <c r="P1125" s="225"/>
      <c r="Q1125" s="225"/>
    </row>
    <row r="1126" spans="2:17">
      <c r="B1126" s="224"/>
      <c r="C1126" s="225"/>
      <c r="D1126" s="225"/>
      <c r="E1126" s="225"/>
      <c r="F1126" s="225"/>
      <c r="G1126" s="225"/>
      <c r="H1126" s="225"/>
      <c r="I1126" s="225"/>
      <c r="J1126" s="225"/>
      <c r="K1126" s="225"/>
      <c r="L1126" s="225"/>
      <c r="M1126" s="225"/>
      <c r="N1126" s="225"/>
      <c r="O1126" s="225"/>
      <c r="P1126" s="225"/>
      <c r="Q1126" s="225"/>
    </row>
    <row r="1127" spans="2:17" ht="6.9" customHeight="1"/>
    <row r="1128" spans="2:17">
      <c r="B1128" s="227"/>
      <c r="C1128" s="226"/>
      <c r="D1128" s="226"/>
      <c r="E1128" s="226"/>
      <c r="F1128" s="226"/>
      <c r="G1128" s="226"/>
      <c r="H1128" s="226"/>
      <c r="I1128" s="226"/>
      <c r="J1128" s="226"/>
      <c r="K1128" s="226"/>
      <c r="L1128" s="226"/>
      <c r="M1128" s="226"/>
      <c r="N1128" s="226"/>
      <c r="O1128" s="226"/>
      <c r="P1128" s="226"/>
      <c r="Q1128" s="226"/>
    </row>
    <row r="1129" spans="2:17">
      <c r="B1129" s="227"/>
      <c r="C1129" s="226"/>
      <c r="D1129" s="226"/>
      <c r="E1129" s="226"/>
      <c r="F1129" s="226"/>
      <c r="G1129" s="226"/>
      <c r="H1129" s="226"/>
      <c r="I1129" s="226"/>
      <c r="J1129" s="226"/>
      <c r="K1129" s="226"/>
      <c r="L1129" s="226"/>
      <c r="M1129" s="226"/>
      <c r="N1129" s="226"/>
      <c r="O1129" s="226"/>
      <c r="P1129" s="226"/>
      <c r="Q1129" s="226"/>
    </row>
    <row r="1130" spans="2:17">
      <c r="B1130" s="227"/>
      <c r="C1130" s="226"/>
      <c r="D1130" s="226"/>
      <c r="E1130" s="226"/>
      <c r="F1130" s="226"/>
      <c r="G1130" s="226"/>
      <c r="H1130" s="226"/>
      <c r="I1130" s="226"/>
      <c r="J1130" s="226"/>
      <c r="K1130" s="226"/>
      <c r="L1130" s="226"/>
      <c r="M1130" s="226"/>
      <c r="N1130" s="226"/>
      <c r="O1130" s="226"/>
      <c r="P1130" s="226"/>
      <c r="Q1130" s="226"/>
    </row>
    <row r="1131" spans="2:17">
      <c r="B1131" s="227"/>
      <c r="C1131" s="226"/>
      <c r="D1131" s="226"/>
      <c r="E1131" s="226"/>
      <c r="F1131" s="226"/>
      <c r="G1131" s="226"/>
      <c r="H1131" s="226"/>
      <c r="I1131" s="226"/>
      <c r="J1131" s="226"/>
      <c r="K1131" s="226"/>
      <c r="L1131" s="226"/>
      <c r="M1131" s="226"/>
      <c r="N1131" s="226"/>
      <c r="O1131" s="226"/>
      <c r="P1131" s="226"/>
      <c r="Q1131" s="226"/>
    </row>
    <row r="1132" spans="2:17">
      <c r="B1132" s="227"/>
      <c r="C1132" s="226"/>
      <c r="D1132" s="226"/>
      <c r="E1132" s="226"/>
      <c r="F1132" s="226"/>
      <c r="G1132" s="226"/>
      <c r="H1132" s="226"/>
      <c r="I1132" s="226"/>
      <c r="J1132" s="226"/>
      <c r="K1132" s="226"/>
      <c r="L1132" s="226"/>
      <c r="M1132" s="226"/>
      <c r="N1132" s="226"/>
      <c r="O1132" s="226"/>
      <c r="P1132" s="226"/>
      <c r="Q1132" s="226"/>
    </row>
    <row r="1133" spans="2:17">
      <c r="B1133" s="227"/>
      <c r="C1133" s="226"/>
      <c r="D1133" s="226"/>
      <c r="E1133" s="226"/>
      <c r="F1133" s="226"/>
      <c r="G1133" s="226"/>
      <c r="H1133" s="226"/>
      <c r="I1133" s="226"/>
      <c r="J1133" s="226"/>
      <c r="K1133" s="226"/>
      <c r="L1133" s="226"/>
      <c r="M1133" s="226"/>
      <c r="N1133" s="226"/>
      <c r="O1133" s="226"/>
      <c r="P1133" s="226"/>
      <c r="Q1133" s="226"/>
    </row>
    <row r="1134" spans="2:17" ht="9.9" customHeight="1"/>
    <row r="1135" spans="2:17">
      <c r="B1135" s="224"/>
      <c r="C1135" s="225"/>
      <c r="D1135" s="225"/>
      <c r="E1135" s="225"/>
      <c r="F1135" s="225"/>
      <c r="G1135" s="225"/>
      <c r="H1135" s="225"/>
      <c r="I1135" s="225"/>
      <c r="J1135" s="225"/>
      <c r="K1135" s="225"/>
      <c r="L1135" s="225"/>
      <c r="M1135" s="225"/>
      <c r="N1135" s="225"/>
      <c r="O1135" s="225"/>
      <c r="P1135" s="225"/>
      <c r="Q1135" s="225"/>
    </row>
    <row r="1136" spans="2:17">
      <c r="B1136" s="224"/>
      <c r="C1136" s="225"/>
      <c r="D1136" s="225"/>
      <c r="E1136" s="225"/>
      <c r="F1136" s="225"/>
      <c r="G1136" s="225"/>
      <c r="H1136" s="225"/>
      <c r="I1136" s="225"/>
      <c r="J1136" s="225"/>
      <c r="K1136" s="225"/>
      <c r="L1136" s="225"/>
      <c r="M1136" s="225"/>
      <c r="N1136" s="225"/>
      <c r="O1136" s="225"/>
      <c r="P1136" s="225"/>
      <c r="Q1136" s="225"/>
    </row>
    <row r="1137" spans="2:17">
      <c r="B1137" s="224"/>
      <c r="C1137" s="225"/>
      <c r="D1137" s="225"/>
      <c r="E1137" s="225"/>
      <c r="F1137" s="225"/>
      <c r="G1137" s="225"/>
      <c r="H1137" s="225"/>
      <c r="I1137" s="225"/>
      <c r="J1137" s="225"/>
      <c r="K1137" s="225"/>
      <c r="L1137" s="225"/>
      <c r="M1137" s="225"/>
      <c r="N1137" s="225"/>
      <c r="O1137" s="225"/>
      <c r="P1137" s="225"/>
      <c r="Q1137" s="225"/>
    </row>
    <row r="1138" spans="2:17" ht="6.9" customHeight="1"/>
    <row r="1139" spans="2:17">
      <c r="B1139" s="227"/>
      <c r="C1139" s="226"/>
      <c r="D1139" s="226"/>
      <c r="E1139" s="226"/>
      <c r="F1139" s="226"/>
      <c r="G1139" s="226"/>
      <c r="H1139" s="226"/>
      <c r="I1139" s="226"/>
      <c r="J1139" s="226"/>
      <c r="K1139" s="226"/>
      <c r="L1139" s="226"/>
      <c r="M1139" s="226"/>
      <c r="N1139" s="226"/>
      <c r="O1139" s="226"/>
      <c r="P1139" s="226"/>
      <c r="Q1139" s="226"/>
    </row>
    <row r="1140" spans="2:17">
      <c r="B1140" s="227"/>
      <c r="C1140" s="226"/>
      <c r="D1140" s="226"/>
      <c r="E1140" s="226"/>
      <c r="F1140" s="226"/>
      <c r="G1140" s="226"/>
      <c r="H1140" s="226"/>
      <c r="I1140" s="226"/>
      <c r="J1140" s="226"/>
      <c r="K1140" s="226"/>
      <c r="L1140" s="226"/>
      <c r="M1140" s="226"/>
      <c r="N1140" s="226"/>
      <c r="O1140" s="226"/>
      <c r="P1140" s="226"/>
      <c r="Q1140" s="226"/>
    </row>
    <row r="1141" spans="2:17">
      <c r="B1141" s="227"/>
      <c r="C1141" s="226"/>
      <c r="D1141" s="226"/>
      <c r="E1141" s="226"/>
      <c r="F1141" s="226"/>
      <c r="G1141" s="226"/>
      <c r="H1141" s="226"/>
      <c r="I1141" s="226"/>
      <c r="J1141" s="226"/>
      <c r="K1141" s="226"/>
      <c r="L1141" s="226"/>
      <c r="M1141" s="226"/>
      <c r="N1141" s="226"/>
      <c r="O1141" s="226"/>
      <c r="P1141" s="226"/>
      <c r="Q1141" s="226"/>
    </row>
    <row r="1142" spans="2:17">
      <c r="B1142" s="227"/>
      <c r="C1142" s="226"/>
      <c r="D1142" s="226"/>
      <c r="E1142" s="226"/>
      <c r="F1142" s="226"/>
      <c r="G1142" s="226"/>
      <c r="H1142" s="226"/>
      <c r="I1142" s="226"/>
      <c r="J1142" s="226"/>
      <c r="K1142" s="226"/>
      <c r="L1142" s="226"/>
      <c r="M1142" s="226"/>
      <c r="N1142" s="226"/>
      <c r="O1142" s="226"/>
      <c r="P1142" s="226"/>
      <c r="Q1142" s="226"/>
    </row>
    <row r="1143" spans="2:17">
      <c r="B1143" s="227"/>
      <c r="C1143" s="226"/>
      <c r="D1143" s="226"/>
      <c r="E1143" s="226"/>
      <c r="F1143" s="226"/>
      <c r="G1143" s="226"/>
      <c r="H1143" s="226"/>
      <c r="I1143" s="226"/>
      <c r="J1143" s="226"/>
      <c r="K1143" s="226"/>
      <c r="L1143" s="226"/>
      <c r="M1143" s="226"/>
      <c r="N1143" s="226"/>
      <c r="O1143" s="226"/>
      <c r="P1143" s="226"/>
      <c r="Q1143" s="226"/>
    </row>
    <row r="1144" spans="2:17">
      <c r="B1144" s="227"/>
      <c r="C1144" s="226"/>
      <c r="D1144" s="226"/>
      <c r="E1144" s="226"/>
      <c r="F1144" s="226"/>
      <c r="G1144" s="226"/>
      <c r="H1144" s="226"/>
      <c r="I1144" s="226"/>
      <c r="J1144" s="226"/>
      <c r="K1144" s="226"/>
      <c r="L1144" s="226"/>
      <c r="M1144" s="226"/>
      <c r="N1144" s="226"/>
      <c r="O1144" s="226"/>
      <c r="P1144" s="226"/>
      <c r="Q1144" s="226"/>
    </row>
    <row r="1145" spans="2:17" ht="9.9" customHeight="1"/>
    <row r="1146" spans="2:17">
      <c r="B1146" s="224"/>
      <c r="C1146" s="225"/>
      <c r="D1146" s="225"/>
      <c r="E1146" s="225"/>
      <c r="F1146" s="225"/>
      <c r="G1146" s="225"/>
      <c r="H1146" s="225"/>
      <c r="I1146" s="225"/>
      <c r="J1146" s="225"/>
      <c r="K1146" s="225"/>
      <c r="L1146" s="225"/>
      <c r="M1146" s="225"/>
      <c r="N1146" s="225"/>
      <c r="O1146" s="225"/>
      <c r="P1146" s="225"/>
      <c r="Q1146" s="225"/>
    </row>
    <row r="1147" spans="2:17">
      <c r="B1147" s="224"/>
      <c r="C1147" s="225"/>
      <c r="D1147" s="225"/>
      <c r="E1147" s="225"/>
      <c r="F1147" s="225"/>
      <c r="G1147" s="225"/>
      <c r="H1147" s="225"/>
      <c r="I1147" s="225"/>
      <c r="J1147" s="225"/>
      <c r="K1147" s="225"/>
      <c r="L1147" s="225"/>
      <c r="M1147" s="225"/>
      <c r="N1147" s="225"/>
      <c r="O1147" s="225"/>
      <c r="P1147" s="225"/>
      <c r="Q1147" s="225"/>
    </row>
    <row r="1148" spans="2:17">
      <c r="B1148" s="224"/>
      <c r="C1148" s="225"/>
      <c r="D1148" s="225"/>
      <c r="E1148" s="225"/>
      <c r="F1148" s="225"/>
      <c r="G1148" s="225"/>
      <c r="H1148" s="225"/>
      <c r="I1148" s="225"/>
      <c r="J1148" s="225"/>
      <c r="K1148" s="225"/>
      <c r="L1148" s="225"/>
      <c r="M1148" s="225"/>
      <c r="N1148" s="225"/>
      <c r="O1148" s="225"/>
      <c r="P1148" s="225"/>
      <c r="Q1148" s="225"/>
    </row>
    <row r="1149" spans="2:17" ht="6.9" customHeight="1"/>
    <row r="1150" spans="2:17">
      <c r="B1150" s="227"/>
      <c r="C1150" s="226"/>
      <c r="D1150" s="226"/>
      <c r="E1150" s="226"/>
      <c r="F1150" s="226"/>
      <c r="G1150" s="226"/>
      <c r="H1150" s="226"/>
      <c r="I1150" s="226"/>
      <c r="J1150" s="226"/>
      <c r="K1150" s="226"/>
      <c r="L1150" s="226"/>
      <c r="M1150" s="226"/>
      <c r="N1150" s="226"/>
      <c r="O1150" s="226"/>
      <c r="P1150" s="226"/>
      <c r="Q1150" s="226"/>
    </row>
    <row r="1151" spans="2:17">
      <c r="B1151" s="227"/>
      <c r="C1151" s="226"/>
      <c r="D1151" s="226"/>
      <c r="E1151" s="226"/>
      <c r="F1151" s="226"/>
      <c r="G1151" s="226"/>
      <c r="H1151" s="226"/>
      <c r="I1151" s="226"/>
      <c r="J1151" s="226"/>
      <c r="K1151" s="226"/>
      <c r="L1151" s="226"/>
      <c r="M1151" s="226"/>
      <c r="N1151" s="226"/>
      <c r="O1151" s="226"/>
      <c r="P1151" s="226"/>
      <c r="Q1151" s="226"/>
    </row>
    <row r="1152" spans="2:17">
      <c r="B1152" s="227"/>
      <c r="C1152" s="226"/>
      <c r="D1152" s="226"/>
      <c r="E1152" s="226"/>
      <c r="F1152" s="226"/>
      <c r="G1152" s="226"/>
      <c r="H1152" s="226"/>
      <c r="I1152" s="226"/>
      <c r="J1152" s="226"/>
      <c r="K1152" s="226"/>
      <c r="L1152" s="226"/>
      <c r="M1152" s="226"/>
      <c r="N1152" s="226"/>
      <c r="O1152" s="226"/>
      <c r="P1152" s="226"/>
      <c r="Q1152" s="226"/>
    </row>
    <row r="1153" spans="2:17">
      <c r="B1153" s="227"/>
      <c r="C1153" s="226"/>
      <c r="D1153" s="226"/>
      <c r="E1153" s="226"/>
      <c r="F1153" s="226"/>
      <c r="G1153" s="226"/>
      <c r="H1153" s="226"/>
      <c r="I1153" s="226"/>
      <c r="J1153" s="226"/>
      <c r="K1153" s="226"/>
      <c r="L1153" s="226"/>
      <c r="M1153" s="226"/>
      <c r="N1153" s="226"/>
      <c r="O1153" s="226"/>
      <c r="P1153" s="226"/>
      <c r="Q1153" s="226"/>
    </row>
    <row r="1154" spans="2:17">
      <c r="B1154" s="227"/>
      <c r="C1154" s="226"/>
      <c r="D1154" s="226"/>
      <c r="E1154" s="226"/>
      <c r="F1154" s="226"/>
      <c r="G1154" s="226"/>
      <c r="H1154" s="226"/>
      <c r="I1154" s="226"/>
      <c r="J1154" s="226"/>
      <c r="K1154" s="226"/>
      <c r="L1154" s="226"/>
      <c r="M1154" s="226"/>
      <c r="N1154" s="226"/>
      <c r="O1154" s="226"/>
      <c r="P1154" s="226"/>
      <c r="Q1154" s="226"/>
    </row>
    <row r="1155" spans="2:17">
      <c r="B1155" s="227"/>
      <c r="C1155" s="226"/>
      <c r="D1155" s="226"/>
      <c r="E1155" s="226"/>
      <c r="F1155" s="226"/>
      <c r="G1155" s="226"/>
      <c r="H1155" s="226"/>
      <c r="I1155" s="226"/>
      <c r="J1155" s="226"/>
      <c r="K1155" s="226"/>
      <c r="L1155" s="226"/>
      <c r="M1155" s="226"/>
      <c r="N1155" s="226"/>
      <c r="O1155" s="226"/>
      <c r="P1155" s="226"/>
      <c r="Q1155" s="226"/>
    </row>
    <row r="1156" spans="2:17" ht="9.9" customHeight="1"/>
    <row r="1157" spans="2:17" ht="24.6">
      <c r="B1157" s="47"/>
      <c r="C1157" s="222"/>
      <c r="D1157" s="222"/>
      <c r="E1157" s="222"/>
      <c r="F1157" s="222"/>
      <c r="G1157" s="222"/>
      <c r="H1157" s="222"/>
      <c r="I1157" s="222"/>
      <c r="J1157" s="222"/>
      <c r="K1157" s="222"/>
      <c r="L1157" s="222"/>
      <c r="M1157" s="222"/>
      <c r="N1157" s="222"/>
      <c r="O1157" s="223"/>
      <c r="P1157" s="223"/>
      <c r="Q1157" s="89"/>
    </row>
    <row r="1158" spans="2:17" ht="6.9" customHeight="1"/>
    <row r="1159" spans="2:17">
      <c r="B1159" s="224"/>
      <c r="C1159" s="225"/>
      <c r="D1159" s="225"/>
      <c r="E1159" s="225"/>
      <c r="F1159" s="225"/>
      <c r="G1159" s="225"/>
      <c r="H1159" s="225"/>
      <c r="I1159" s="225"/>
      <c r="J1159" s="225"/>
      <c r="K1159" s="225"/>
      <c r="L1159" s="225"/>
      <c r="M1159" s="225"/>
      <c r="N1159" s="225"/>
      <c r="O1159" s="225"/>
      <c r="P1159" s="225"/>
      <c r="Q1159" s="225"/>
    </row>
    <row r="1160" spans="2:17">
      <c r="B1160" s="224"/>
      <c r="C1160" s="225"/>
      <c r="D1160" s="225"/>
      <c r="E1160" s="225"/>
      <c r="F1160" s="225"/>
      <c r="G1160" s="225"/>
      <c r="H1160" s="225"/>
      <c r="I1160" s="225"/>
      <c r="J1160" s="225"/>
      <c r="K1160" s="225"/>
      <c r="L1160" s="225"/>
      <c r="M1160" s="225"/>
      <c r="N1160" s="225"/>
      <c r="O1160" s="225"/>
      <c r="P1160" s="225"/>
      <c r="Q1160" s="225"/>
    </row>
    <row r="1161" spans="2:17">
      <c r="B1161" s="224"/>
      <c r="C1161" s="225"/>
      <c r="D1161" s="225"/>
      <c r="E1161" s="225"/>
      <c r="F1161" s="225"/>
      <c r="G1161" s="225"/>
      <c r="H1161" s="225"/>
      <c r="I1161" s="225"/>
      <c r="J1161" s="225"/>
      <c r="K1161" s="225"/>
      <c r="L1161" s="225"/>
      <c r="M1161" s="225"/>
      <c r="N1161" s="225"/>
      <c r="O1161" s="225"/>
      <c r="P1161" s="225"/>
      <c r="Q1161" s="225"/>
    </row>
    <row r="1162" spans="2:17" ht="6.9" customHeight="1"/>
    <row r="1163" spans="2:17">
      <c r="B1163" s="227"/>
      <c r="C1163" s="226"/>
      <c r="D1163" s="226"/>
      <c r="E1163" s="226"/>
      <c r="F1163" s="226"/>
      <c r="G1163" s="226"/>
      <c r="H1163" s="226"/>
      <c r="I1163" s="226"/>
      <c r="J1163" s="226"/>
      <c r="K1163" s="226"/>
      <c r="L1163" s="226"/>
      <c r="M1163" s="226"/>
      <c r="N1163" s="226"/>
      <c r="O1163" s="226"/>
      <c r="P1163" s="226"/>
      <c r="Q1163" s="226"/>
    </row>
    <row r="1164" spans="2:17">
      <c r="B1164" s="227"/>
      <c r="C1164" s="226"/>
      <c r="D1164" s="226"/>
      <c r="E1164" s="226"/>
      <c r="F1164" s="226"/>
      <c r="G1164" s="226"/>
      <c r="H1164" s="226"/>
      <c r="I1164" s="226"/>
      <c r="J1164" s="226"/>
      <c r="K1164" s="226"/>
      <c r="L1164" s="226"/>
      <c r="M1164" s="226"/>
      <c r="N1164" s="226"/>
      <c r="O1164" s="226"/>
      <c r="P1164" s="226"/>
      <c r="Q1164" s="226"/>
    </row>
    <row r="1165" spans="2:17">
      <c r="B1165" s="227"/>
      <c r="C1165" s="226"/>
      <c r="D1165" s="226"/>
      <c r="E1165" s="226"/>
      <c r="F1165" s="226"/>
      <c r="G1165" s="226"/>
      <c r="H1165" s="226"/>
      <c r="I1165" s="226"/>
      <c r="J1165" s="226"/>
      <c r="K1165" s="226"/>
      <c r="L1165" s="226"/>
      <c r="M1165" s="226"/>
      <c r="N1165" s="226"/>
      <c r="O1165" s="226"/>
      <c r="P1165" s="226"/>
      <c r="Q1165" s="226"/>
    </row>
    <row r="1166" spans="2:17">
      <c r="B1166" s="227"/>
      <c r="C1166" s="226"/>
      <c r="D1166" s="226"/>
      <c r="E1166" s="226"/>
      <c r="F1166" s="226"/>
      <c r="G1166" s="226"/>
      <c r="H1166" s="226"/>
      <c r="I1166" s="226"/>
      <c r="J1166" s="226"/>
      <c r="K1166" s="226"/>
      <c r="L1166" s="226"/>
      <c r="M1166" s="226"/>
      <c r="N1166" s="226"/>
      <c r="O1166" s="226"/>
      <c r="P1166" s="226"/>
      <c r="Q1166" s="226"/>
    </row>
    <row r="1167" spans="2:17">
      <c r="B1167" s="227"/>
      <c r="C1167" s="226"/>
      <c r="D1167" s="226"/>
      <c r="E1167" s="226"/>
      <c r="F1167" s="226"/>
      <c r="G1167" s="226"/>
      <c r="H1167" s="226"/>
      <c r="I1167" s="226"/>
      <c r="J1167" s="226"/>
      <c r="K1167" s="226"/>
      <c r="L1167" s="226"/>
      <c r="M1167" s="226"/>
      <c r="N1167" s="226"/>
      <c r="O1167" s="226"/>
      <c r="P1167" s="226"/>
      <c r="Q1167" s="226"/>
    </row>
    <row r="1168" spans="2:17">
      <c r="B1168" s="227"/>
      <c r="C1168" s="226"/>
      <c r="D1168" s="226"/>
      <c r="E1168" s="226"/>
      <c r="F1168" s="226"/>
      <c r="G1168" s="226"/>
      <c r="H1168" s="226"/>
      <c r="I1168" s="226"/>
      <c r="J1168" s="226"/>
      <c r="K1168" s="226"/>
      <c r="L1168" s="226"/>
      <c r="M1168" s="226"/>
      <c r="N1168" s="226"/>
      <c r="O1168" s="226"/>
      <c r="P1168" s="226"/>
      <c r="Q1168" s="226"/>
    </row>
    <row r="1169" spans="2:17" ht="9.9" customHeight="1"/>
    <row r="1170" spans="2:17">
      <c r="B1170" s="224"/>
      <c r="C1170" s="225"/>
      <c r="D1170" s="225"/>
      <c r="E1170" s="225"/>
      <c r="F1170" s="225"/>
      <c r="G1170" s="225"/>
      <c r="H1170" s="225"/>
      <c r="I1170" s="225"/>
      <c r="J1170" s="225"/>
      <c r="K1170" s="225"/>
      <c r="L1170" s="225"/>
      <c r="M1170" s="225"/>
      <c r="N1170" s="225"/>
      <c r="O1170" s="225"/>
      <c r="P1170" s="225"/>
      <c r="Q1170" s="225"/>
    </row>
    <row r="1171" spans="2:17">
      <c r="B1171" s="224"/>
      <c r="C1171" s="225"/>
      <c r="D1171" s="225"/>
      <c r="E1171" s="225"/>
      <c r="F1171" s="225"/>
      <c r="G1171" s="225"/>
      <c r="H1171" s="225"/>
      <c r="I1171" s="225"/>
      <c r="J1171" s="225"/>
      <c r="K1171" s="225"/>
      <c r="L1171" s="225"/>
      <c r="M1171" s="225"/>
      <c r="N1171" s="225"/>
      <c r="O1171" s="225"/>
      <c r="P1171" s="225"/>
      <c r="Q1171" s="225"/>
    </row>
    <row r="1172" spans="2:17">
      <c r="B1172" s="224"/>
      <c r="C1172" s="225"/>
      <c r="D1172" s="225"/>
      <c r="E1172" s="225"/>
      <c r="F1172" s="225"/>
      <c r="G1172" s="225"/>
      <c r="H1172" s="225"/>
      <c r="I1172" s="225"/>
      <c r="J1172" s="225"/>
      <c r="K1172" s="225"/>
      <c r="L1172" s="225"/>
      <c r="M1172" s="225"/>
      <c r="N1172" s="225"/>
      <c r="O1172" s="225"/>
      <c r="P1172" s="225"/>
      <c r="Q1172" s="225"/>
    </row>
    <row r="1173" spans="2:17" ht="6.9" customHeight="1"/>
    <row r="1174" spans="2:17">
      <c r="B1174" s="227"/>
      <c r="C1174" s="226"/>
      <c r="D1174" s="226"/>
      <c r="E1174" s="226"/>
      <c r="F1174" s="226"/>
      <c r="G1174" s="226"/>
      <c r="H1174" s="226"/>
      <c r="I1174" s="226"/>
      <c r="J1174" s="226"/>
      <c r="K1174" s="226"/>
      <c r="L1174" s="226"/>
      <c r="M1174" s="226"/>
      <c r="N1174" s="226"/>
      <c r="O1174" s="226"/>
      <c r="P1174" s="226"/>
      <c r="Q1174" s="226"/>
    </row>
    <row r="1175" spans="2:17">
      <c r="B1175" s="227"/>
      <c r="C1175" s="226"/>
      <c r="D1175" s="226"/>
      <c r="E1175" s="226"/>
      <c r="F1175" s="226"/>
      <c r="G1175" s="226"/>
      <c r="H1175" s="226"/>
      <c r="I1175" s="226"/>
      <c r="J1175" s="226"/>
      <c r="K1175" s="226"/>
      <c r="L1175" s="226"/>
      <c r="M1175" s="226"/>
      <c r="N1175" s="226"/>
      <c r="O1175" s="226"/>
      <c r="P1175" s="226"/>
      <c r="Q1175" s="226"/>
    </row>
    <row r="1176" spans="2:17">
      <c r="B1176" s="227"/>
      <c r="C1176" s="226"/>
      <c r="D1176" s="226"/>
      <c r="E1176" s="226"/>
      <c r="F1176" s="226"/>
      <c r="G1176" s="226"/>
      <c r="H1176" s="226"/>
      <c r="I1176" s="226"/>
      <c r="J1176" s="226"/>
      <c r="K1176" s="226"/>
      <c r="L1176" s="226"/>
      <c r="M1176" s="226"/>
      <c r="N1176" s="226"/>
      <c r="O1176" s="226"/>
      <c r="P1176" s="226"/>
      <c r="Q1176" s="226"/>
    </row>
    <row r="1177" spans="2:17">
      <c r="B1177" s="227"/>
      <c r="C1177" s="226"/>
      <c r="D1177" s="226"/>
      <c r="E1177" s="226"/>
      <c r="F1177" s="226"/>
      <c r="G1177" s="226"/>
      <c r="H1177" s="226"/>
      <c r="I1177" s="226"/>
      <c r="J1177" s="226"/>
      <c r="K1177" s="226"/>
      <c r="L1177" s="226"/>
      <c r="M1177" s="226"/>
      <c r="N1177" s="226"/>
      <c r="O1177" s="226"/>
      <c r="P1177" s="226"/>
      <c r="Q1177" s="226"/>
    </row>
    <row r="1178" spans="2:17">
      <c r="B1178" s="227"/>
      <c r="C1178" s="226"/>
      <c r="D1178" s="226"/>
      <c r="E1178" s="226"/>
      <c r="F1178" s="226"/>
      <c r="G1178" s="226"/>
      <c r="H1178" s="226"/>
      <c r="I1178" s="226"/>
      <c r="J1178" s="226"/>
      <c r="K1178" s="226"/>
      <c r="L1178" s="226"/>
      <c r="M1178" s="226"/>
      <c r="N1178" s="226"/>
      <c r="O1178" s="226"/>
      <c r="P1178" s="226"/>
      <c r="Q1178" s="226"/>
    </row>
    <row r="1179" spans="2:17">
      <c r="B1179" s="227"/>
      <c r="C1179" s="226"/>
      <c r="D1179" s="226"/>
      <c r="E1179" s="226"/>
      <c r="F1179" s="226"/>
      <c r="G1179" s="226"/>
      <c r="H1179" s="226"/>
      <c r="I1179" s="226"/>
      <c r="J1179" s="226"/>
      <c r="K1179" s="226"/>
      <c r="L1179" s="226"/>
      <c r="M1179" s="226"/>
      <c r="N1179" s="226"/>
      <c r="O1179" s="226"/>
      <c r="P1179" s="226"/>
      <c r="Q1179" s="226"/>
    </row>
    <row r="1180" spans="2:17" ht="9.9" customHeight="1"/>
    <row r="1181" spans="2:17">
      <c r="B1181" s="224"/>
      <c r="C1181" s="225"/>
      <c r="D1181" s="225"/>
      <c r="E1181" s="225"/>
      <c r="F1181" s="225"/>
      <c r="G1181" s="225"/>
      <c r="H1181" s="225"/>
      <c r="I1181" s="225"/>
      <c r="J1181" s="225"/>
      <c r="K1181" s="225"/>
      <c r="L1181" s="225"/>
      <c r="M1181" s="225"/>
      <c r="N1181" s="225"/>
      <c r="O1181" s="225"/>
      <c r="P1181" s="225"/>
      <c r="Q1181" s="225"/>
    </row>
    <row r="1182" spans="2:17">
      <c r="B1182" s="224"/>
      <c r="C1182" s="225"/>
      <c r="D1182" s="225"/>
      <c r="E1182" s="225"/>
      <c r="F1182" s="225"/>
      <c r="G1182" s="225"/>
      <c r="H1182" s="225"/>
      <c r="I1182" s="225"/>
      <c r="J1182" s="225"/>
      <c r="K1182" s="225"/>
      <c r="L1182" s="225"/>
      <c r="M1182" s="225"/>
      <c r="N1182" s="225"/>
      <c r="O1182" s="225"/>
      <c r="P1182" s="225"/>
      <c r="Q1182" s="225"/>
    </row>
    <row r="1183" spans="2:17">
      <c r="B1183" s="224"/>
      <c r="C1183" s="225"/>
      <c r="D1183" s="225"/>
      <c r="E1183" s="225"/>
      <c r="F1183" s="225"/>
      <c r="G1183" s="225"/>
      <c r="H1183" s="225"/>
      <c r="I1183" s="225"/>
      <c r="J1183" s="225"/>
      <c r="K1183" s="225"/>
      <c r="L1183" s="225"/>
      <c r="M1183" s="225"/>
      <c r="N1183" s="225"/>
      <c r="O1183" s="225"/>
      <c r="P1183" s="225"/>
      <c r="Q1183" s="225"/>
    </row>
    <row r="1184" spans="2:17" ht="6.9" customHeight="1"/>
    <row r="1185" spans="2:17">
      <c r="B1185" s="227"/>
      <c r="C1185" s="226"/>
      <c r="D1185" s="226"/>
      <c r="E1185" s="226"/>
      <c r="F1185" s="226"/>
      <c r="G1185" s="226"/>
      <c r="H1185" s="226"/>
      <c r="I1185" s="226"/>
      <c r="J1185" s="226"/>
      <c r="K1185" s="226"/>
      <c r="L1185" s="226"/>
      <c r="M1185" s="226"/>
      <c r="N1185" s="226"/>
      <c r="O1185" s="226"/>
      <c r="P1185" s="226"/>
      <c r="Q1185" s="226"/>
    </row>
    <row r="1186" spans="2:17">
      <c r="B1186" s="227"/>
      <c r="C1186" s="226"/>
      <c r="D1186" s="226"/>
      <c r="E1186" s="226"/>
      <c r="F1186" s="226"/>
      <c r="G1186" s="226"/>
      <c r="H1186" s="226"/>
      <c r="I1186" s="226"/>
      <c r="J1186" s="226"/>
      <c r="K1186" s="226"/>
      <c r="L1186" s="226"/>
      <c r="M1186" s="226"/>
      <c r="N1186" s="226"/>
      <c r="O1186" s="226"/>
      <c r="P1186" s="226"/>
      <c r="Q1186" s="226"/>
    </row>
    <row r="1187" spans="2:17">
      <c r="B1187" s="227"/>
      <c r="C1187" s="226"/>
      <c r="D1187" s="226"/>
      <c r="E1187" s="226"/>
      <c r="F1187" s="226"/>
      <c r="G1187" s="226"/>
      <c r="H1187" s="226"/>
      <c r="I1187" s="226"/>
      <c r="J1187" s="226"/>
      <c r="K1187" s="226"/>
      <c r="L1187" s="226"/>
      <c r="M1187" s="226"/>
      <c r="N1187" s="226"/>
      <c r="O1187" s="226"/>
      <c r="P1187" s="226"/>
      <c r="Q1187" s="226"/>
    </row>
    <row r="1188" spans="2:17">
      <c r="B1188" s="227"/>
      <c r="C1188" s="226"/>
      <c r="D1188" s="226"/>
      <c r="E1188" s="226"/>
      <c r="F1188" s="226"/>
      <c r="G1188" s="226"/>
      <c r="H1188" s="226"/>
      <c r="I1188" s="226"/>
      <c r="J1188" s="226"/>
      <c r="K1188" s="226"/>
      <c r="L1188" s="226"/>
      <c r="M1188" s="226"/>
      <c r="N1188" s="226"/>
      <c r="O1188" s="226"/>
      <c r="P1188" s="226"/>
      <c r="Q1188" s="226"/>
    </row>
    <row r="1189" spans="2:17">
      <c r="B1189" s="227"/>
      <c r="C1189" s="226"/>
      <c r="D1189" s="226"/>
      <c r="E1189" s="226"/>
      <c r="F1189" s="226"/>
      <c r="G1189" s="226"/>
      <c r="H1189" s="226"/>
      <c r="I1189" s="226"/>
      <c r="J1189" s="226"/>
      <c r="K1189" s="226"/>
      <c r="L1189" s="226"/>
      <c r="M1189" s="226"/>
      <c r="N1189" s="226"/>
      <c r="O1189" s="226"/>
      <c r="P1189" s="226"/>
      <c r="Q1189" s="226"/>
    </row>
    <row r="1190" spans="2:17">
      <c r="B1190" s="227"/>
      <c r="C1190" s="226"/>
      <c r="D1190" s="226"/>
      <c r="E1190" s="226"/>
      <c r="F1190" s="226"/>
      <c r="G1190" s="226"/>
      <c r="H1190" s="226"/>
      <c r="I1190" s="226"/>
      <c r="J1190" s="226"/>
      <c r="K1190" s="226"/>
      <c r="L1190" s="226"/>
      <c r="M1190" s="226"/>
      <c r="N1190" s="226"/>
      <c r="O1190" s="226"/>
      <c r="P1190" s="226"/>
      <c r="Q1190" s="226"/>
    </row>
    <row r="1191" spans="2:17" ht="9.9" customHeight="1"/>
    <row r="1192" spans="2:17">
      <c r="B1192" s="224"/>
      <c r="C1192" s="225"/>
      <c r="D1192" s="225"/>
      <c r="E1192" s="225"/>
      <c r="F1192" s="225"/>
      <c r="G1192" s="225"/>
      <c r="H1192" s="225"/>
      <c r="I1192" s="225"/>
      <c r="J1192" s="225"/>
      <c r="K1192" s="225"/>
      <c r="L1192" s="225"/>
      <c r="M1192" s="225"/>
      <c r="N1192" s="225"/>
      <c r="O1192" s="225"/>
      <c r="P1192" s="225"/>
      <c r="Q1192" s="225"/>
    </row>
    <row r="1193" spans="2:17">
      <c r="B1193" s="224"/>
      <c r="C1193" s="225"/>
      <c r="D1193" s="225"/>
      <c r="E1193" s="225"/>
      <c r="F1193" s="225"/>
      <c r="G1193" s="225"/>
      <c r="H1193" s="225"/>
      <c r="I1193" s="225"/>
      <c r="J1193" s="225"/>
      <c r="K1193" s="225"/>
      <c r="L1193" s="225"/>
      <c r="M1193" s="225"/>
      <c r="N1193" s="225"/>
      <c r="O1193" s="225"/>
      <c r="P1193" s="225"/>
      <c r="Q1193" s="225"/>
    </row>
    <row r="1194" spans="2:17">
      <c r="B1194" s="224"/>
      <c r="C1194" s="225"/>
      <c r="D1194" s="225"/>
      <c r="E1194" s="225"/>
      <c r="F1194" s="225"/>
      <c r="G1194" s="225"/>
      <c r="H1194" s="225"/>
      <c r="I1194" s="225"/>
      <c r="J1194" s="225"/>
      <c r="K1194" s="225"/>
      <c r="L1194" s="225"/>
      <c r="M1194" s="225"/>
      <c r="N1194" s="225"/>
      <c r="O1194" s="225"/>
      <c r="P1194" s="225"/>
      <c r="Q1194" s="225"/>
    </row>
    <row r="1195" spans="2:17" ht="6.9" customHeight="1"/>
    <row r="1196" spans="2:17">
      <c r="B1196" s="227"/>
      <c r="C1196" s="226"/>
      <c r="D1196" s="226"/>
      <c r="E1196" s="226"/>
      <c r="F1196" s="226"/>
      <c r="G1196" s="226"/>
      <c r="H1196" s="226"/>
      <c r="I1196" s="226"/>
      <c r="J1196" s="226"/>
      <c r="K1196" s="226"/>
      <c r="L1196" s="226"/>
      <c r="M1196" s="226"/>
      <c r="N1196" s="226"/>
      <c r="O1196" s="226"/>
      <c r="P1196" s="226"/>
      <c r="Q1196" s="226"/>
    </row>
    <row r="1197" spans="2:17">
      <c r="B1197" s="227"/>
      <c r="C1197" s="226"/>
      <c r="D1197" s="226"/>
      <c r="E1197" s="226"/>
      <c r="F1197" s="226"/>
      <c r="G1197" s="226"/>
      <c r="H1197" s="226"/>
      <c r="I1197" s="226"/>
      <c r="J1197" s="226"/>
      <c r="K1197" s="226"/>
      <c r="L1197" s="226"/>
      <c r="M1197" s="226"/>
      <c r="N1197" s="226"/>
      <c r="O1197" s="226"/>
      <c r="P1197" s="226"/>
      <c r="Q1197" s="226"/>
    </row>
    <row r="1198" spans="2:17">
      <c r="B1198" s="227"/>
      <c r="C1198" s="226"/>
      <c r="D1198" s="226"/>
      <c r="E1198" s="226"/>
      <c r="F1198" s="226"/>
      <c r="G1198" s="226"/>
      <c r="H1198" s="226"/>
      <c r="I1198" s="226"/>
      <c r="J1198" s="226"/>
      <c r="K1198" s="226"/>
      <c r="L1198" s="226"/>
      <c r="M1198" s="226"/>
      <c r="N1198" s="226"/>
      <c r="O1198" s="226"/>
      <c r="P1198" s="226"/>
      <c r="Q1198" s="226"/>
    </row>
    <row r="1199" spans="2:17">
      <c r="B1199" s="227"/>
      <c r="C1199" s="226"/>
      <c r="D1199" s="226"/>
      <c r="E1199" s="226"/>
      <c r="F1199" s="226"/>
      <c r="G1199" s="226"/>
      <c r="H1199" s="226"/>
      <c r="I1199" s="226"/>
      <c r="J1199" s="226"/>
      <c r="K1199" s="226"/>
      <c r="L1199" s="226"/>
      <c r="M1199" s="226"/>
      <c r="N1199" s="226"/>
      <c r="O1199" s="226"/>
      <c r="P1199" s="226"/>
      <c r="Q1199" s="226"/>
    </row>
    <row r="1200" spans="2:17">
      <c r="B1200" s="227"/>
      <c r="C1200" s="226"/>
      <c r="D1200" s="226"/>
      <c r="E1200" s="226"/>
      <c r="F1200" s="226"/>
      <c r="G1200" s="226"/>
      <c r="H1200" s="226"/>
      <c r="I1200" s="226"/>
      <c r="J1200" s="226"/>
      <c r="K1200" s="226"/>
      <c r="L1200" s="226"/>
      <c r="M1200" s="226"/>
      <c r="N1200" s="226"/>
      <c r="O1200" s="226"/>
      <c r="P1200" s="226"/>
      <c r="Q1200" s="226"/>
    </row>
    <row r="1201" spans="2:17">
      <c r="B1201" s="227"/>
      <c r="C1201" s="226"/>
      <c r="D1201" s="226"/>
      <c r="E1201" s="226"/>
      <c r="F1201" s="226"/>
      <c r="G1201" s="226"/>
      <c r="H1201" s="226"/>
      <c r="I1201" s="226"/>
      <c r="J1201" s="226"/>
      <c r="K1201" s="226"/>
      <c r="L1201" s="226"/>
      <c r="M1201" s="226"/>
      <c r="N1201" s="226"/>
      <c r="O1201" s="226"/>
      <c r="P1201" s="226"/>
      <c r="Q1201" s="226"/>
    </row>
    <row r="1202" spans="2:17" ht="9.9" customHeight="1"/>
    <row r="1203" spans="2:17">
      <c r="B1203" s="224"/>
      <c r="C1203" s="225"/>
      <c r="D1203" s="225"/>
      <c r="E1203" s="225"/>
      <c r="F1203" s="225"/>
      <c r="G1203" s="225"/>
      <c r="H1203" s="225"/>
      <c r="I1203" s="225"/>
      <c r="J1203" s="225"/>
      <c r="K1203" s="225"/>
      <c r="L1203" s="225"/>
      <c r="M1203" s="225"/>
      <c r="N1203" s="225"/>
      <c r="O1203" s="225"/>
      <c r="P1203" s="225"/>
      <c r="Q1203" s="225"/>
    </row>
    <row r="1204" spans="2:17">
      <c r="B1204" s="224"/>
      <c r="C1204" s="225"/>
      <c r="D1204" s="225"/>
      <c r="E1204" s="225"/>
      <c r="F1204" s="225"/>
      <c r="G1204" s="225"/>
      <c r="H1204" s="225"/>
      <c r="I1204" s="225"/>
      <c r="J1204" s="225"/>
      <c r="K1204" s="225"/>
      <c r="L1204" s="225"/>
      <c r="M1204" s="225"/>
      <c r="N1204" s="225"/>
      <c r="O1204" s="225"/>
      <c r="P1204" s="225"/>
      <c r="Q1204" s="225"/>
    </row>
    <row r="1205" spans="2:17">
      <c r="B1205" s="224"/>
      <c r="C1205" s="225"/>
      <c r="D1205" s="225"/>
      <c r="E1205" s="225"/>
      <c r="F1205" s="225"/>
      <c r="G1205" s="225"/>
      <c r="H1205" s="225"/>
      <c r="I1205" s="225"/>
      <c r="J1205" s="225"/>
      <c r="K1205" s="225"/>
      <c r="L1205" s="225"/>
      <c r="M1205" s="225"/>
      <c r="N1205" s="225"/>
      <c r="O1205" s="225"/>
      <c r="P1205" s="225"/>
      <c r="Q1205" s="225"/>
    </row>
    <row r="1206" spans="2:17" ht="6.9" customHeight="1"/>
    <row r="1207" spans="2:17">
      <c r="B1207" s="227"/>
      <c r="C1207" s="226"/>
      <c r="D1207" s="226"/>
      <c r="E1207" s="226"/>
      <c r="F1207" s="226"/>
      <c r="G1207" s="226"/>
      <c r="H1207" s="226"/>
      <c r="I1207" s="226"/>
      <c r="J1207" s="226"/>
      <c r="K1207" s="226"/>
      <c r="L1207" s="226"/>
      <c r="M1207" s="226"/>
      <c r="N1207" s="226"/>
      <c r="O1207" s="226"/>
      <c r="P1207" s="226"/>
      <c r="Q1207" s="226"/>
    </row>
    <row r="1208" spans="2:17">
      <c r="B1208" s="227"/>
      <c r="C1208" s="226"/>
      <c r="D1208" s="226"/>
      <c r="E1208" s="226"/>
      <c r="F1208" s="226"/>
      <c r="G1208" s="226"/>
      <c r="H1208" s="226"/>
      <c r="I1208" s="226"/>
      <c r="J1208" s="226"/>
      <c r="K1208" s="226"/>
      <c r="L1208" s="226"/>
      <c r="M1208" s="226"/>
      <c r="N1208" s="226"/>
      <c r="O1208" s="226"/>
      <c r="P1208" s="226"/>
      <c r="Q1208" s="226"/>
    </row>
    <row r="1209" spans="2:17">
      <c r="B1209" s="227"/>
      <c r="C1209" s="226"/>
      <c r="D1209" s="226"/>
      <c r="E1209" s="226"/>
      <c r="F1209" s="226"/>
      <c r="G1209" s="226"/>
      <c r="H1209" s="226"/>
      <c r="I1209" s="226"/>
      <c r="J1209" s="226"/>
      <c r="K1209" s="226"/>
      <c r="L1209" s="226"/>
      <c r="M1209" s="226"/>
      <c r="N1209" s="226"/>
      <c r="O1209" s="226"/>
      <c r="P1209" s="226"/>
      <c r="Q1209" s="226"/>
    </row>
    <row r="1210" spans="2:17">
      <c r="B1210" s="227"/>
      <c r="C1210" s="226"/>
      <c r="D1210" s="226"/>
      <c r="E1210" s="226"/>
      <c r="F1210" s="226"/>
      <c r="G1210" s="226"/>
      <c r="H1210" s="226"/>
      <c r="I1210" s="226"/>
      <c r="J1210" s="226"/>
      <c r="K1210" s="226"/>
      <c r="L1210" s="226"/>
      <c r="M1210" s="226"/>
      <c r="N1210" s="226"/>
      <c r="O1210" s="226"/>
      <c r="P1210" s="226"/>
      <c r="Q1210" s="226"/>
    </row>
    <row r="1211" spans="2:17">
      <c r="B1211" s="227"/>
      <c r="C1211" s="226"/>
      <c r="D1211" s="226"/>
      <c r="E1211" s="226"/>
      <c r="F1211" s="226"/>
      <c r="G1211" s="226"/>
      <c r="H1211" s="226"/>
      <c r="I1211" s="226"/>
      <c r="J1211" s="226"/>
      <c r="K1211" s="226"/>
      <c r="L1211" s="226"/>
      <c r="M1211" s="226"/>
      <c r="N1211" s="226"/>
      <c r="O1211" s="226"/>
      <c r="P1211" s="226"/>
      <c r="Q1211" s="226"/>
    </row>
    <row r="1212" spans="2:17">
      <c r="B1212" s="227"/>
      <c r="C1212" s="226"/>
      <c r="D1212" s="226"/>
      <c r="E1212" s="226"/>
      <c r="F1212" s="226"/>
      <c r="G1212" s="226"/>
      <c r="H1212" s="226"/>
      <c r="I1212" s="226"/>
      <c r="J1212" s="226"/>
      <c r="K1212" s="226"/>
      <c r="L1212" s="226"/>
      <c r="M1212" s="226"/>
      <c r="N1212" s="226"/>
      <c r="O1212" s="226"/>
      <c r="P1212" s="226"/>
      <c r="Q1212" s="226"/>
    </row>
    <row r="1213" spans="2:17" ht="9.9" customHeight="1"/>
    <row r="1214" spans="2:17">
      <c r="B1214" s="224"/>
      <c r="C1214" s="225"/>
      <c r="D1214" s="225"/>
      <c r="E1214" s="225"/>
      <c r="F1214" s="225"/>
      <c r="G1214" s="225"/>
      <c r="H1214" s="225"/>
      <c r="I1214" s="225"/>
      <c r="J1214" s="225"/>
      <c r="K1214" s="225"/>
      <c r="L1214" s="225"/>
      <c r="M1214" s="225"/>
      <c r="N1214" s="225"/>
      <c r="O1214" s="225"/>
      <c r="P1214" s="225"/>
      <c r="Q1214" s="225"/>
    </row>
    <row r="1215" spans="2:17">
      <c r="B1215" s="224"/>
      <c r="C1215" s="225"/>
      <c r="D1215" s="225"/>
      <c r="E1215" s="225"/>
      <c r="F1215" s="225"/>
      <c r="G1215" s="225"/>
      <c r="H1215" s="225"/>
      <c r="I1215" s="225"/>
      <c r="J1215" s="225"/>
      <c r="K1215" s="225"/>
      <c r="L1215" s="225"/>
      <c r="M1215" s="225"/>
      <c r="N1215" s="225"/>
      <c r="O1215" s="225"/>
      <c r="P1215" s="225"/>
      <c r="Q1215" s="225"/>
    </row>
    <row r="1216" spans="2:17">
      <c r="B1216" s="224"/>
      <c r="C1216" s="225"/>
      <c r="D1216" s="225"/>
      <c r="E1216" s="225"/>
      <c r="F1216" s="225"/>
      <c r="G1216" s="225"/>
      <c r="H1216" s="225"/>
      <c r="I1216" s="225"/>
      <c r="J1216" s="225"/>
      <c r="K1216" s="225"/>
      <c r="L1216" s="225"/>
      <c r="M1216" s="225"/>
      <c r="N1216" s="225"/>
      <c r="O1216" s="225"/>
      <c r="P1216" s="225"/>
      <c r="Q1216" s="225"/>
    </row>
    <row r="1217" spans="2:17" ht="6.9" customHeight="1"/>
    <row r="1218" spans="2:17">
      <c r="B1218" s="227"/>
      <c r="C1218" s="226"/>
      <c r="D1218" s="226"/>
      <c r="E1218" s="226"/>
      <c r="F1218" s="226"/>
      <c r="G1218" s="226"/>
      <c r="H1218" s="226"/>
      <c r="I1218" s="226"/>
      <c r="J1218" s="226"/>
      <c r="K1218" s="226"/>
      <c r="L1218" s="226"/>
      <c r="M1218" s="226"/>
      <c r="N1218" s="226"/>
      <c r="O1218" s="226"/>
      <c r="P1218" s="226"/>
      <c r="Q1218" s="226"/>
    </row>
    <row r="1219" spans="2:17">
      <c r="B1219" s="227"/>
      <c r="C1219" s="226"/>
      <c r="D1219" s="226"/>
      <c r="E1219" s="226"/>
      <c r="F1219" s="226"/>
      <c r="G1219" s="226"/>
      <c r="H1219" s="226"/>
      <c r="I1219" s="226"/>
      <c r="J1219" s="226"/>
      <c r="K1219" s="226"/>
      <c r="L1219" s="226"/>
      <c r="M1219" s="226"/>
      <c r="N1219" s="226"/>
      <c r="O1219" s="226"/>
      <c r="P1219" s="226"/>
      <c r="Q1219" s="226"/>
    </row>
    <row r="1220" spans="2:17">
      <c r="B1220" s="227"/>
      <c r="C1220" s="226"/>
      <c r="D1220" s="226"/>
      <c r="E1220" s="226"/>
      <c r="F1220" s="226"/>
      <c r="G1220" s="226"/>
      <c r="H1220" s="226"/>
      <c r="I1220" s="226"/>
      <c r="J1220" s="226"/>
      <c r="K1220" s="226"/>
      <c r="L1220" s="226"/>
      <c r="M1220" s="226"/>
      <c r="N1220" s="226"/>
      <c r="O1220" s="226"/>
      <c r="P1220" s="226"/>
      <c r="Q1220" s="226"/>
    </row>
    <row r="1221" spans="2:17">
      <c r="B1221" s="227"/>
      <c r="C1221" s="226"/>
      <c r="D1221" s="226"/>
      <c r="E1221" s="226"/>
      <c r="F1221" s="226"/>
      <c r="G1221" s="226"/>
      <c r="H1221" s="226"/>
      <c r="I1221" s="226"/>
      <c r="J1221" s="226"/>
      <c r="K1221" s="226"/>
      <c r="L1221" s="226"/>
      <c r="M1221" s="226"/>
      <c r="N1221" s="226"/>
      <c r="O1221" s="226"/>
      <c r="P1221" s="226"/>
      <c r="Q1221" s="226"/>
    </row>
    <row r="1222" spans="2:17">
      <c r="B1222" s="227"/>
      <c r="C1222" s="226"/>
      <c r="D1222" s="226"/>
      <c r="E1222" s="226"/>
      <c r="F1222" s="226"/>
      <c r="G1222" s="226"/>
      <c r="H1222" s="226"/>
      <c r="I1222" s="226"/>
      <c r="J1222" s="226"/>
      <c r="K1222" s="226"/>
      <c r="L1222" s="226"/>
      <c r="M1222" s="226"/>
      <c r="N1222" s="226"/>
      <c r="O1222" s="226"/>
      <c r="P1222" s="226"/>
      <c r="Q1222" s="226"/>
    </row>
    <row r="1223" spans="2:17">
      <c r="B1223" s="227"/>
      <c r="C1223" s="226"/>
      <c r="D1223" s="226"/>
      <c r="E1223" s="226"/>
      <c r="F1223" s="226"/>
      <c r="G1223" s="226"/>
      <c r="H1223" s="226"/>
      <c r="I1223" s="226"/>
      <c r="J1223" s="226"/>
      <c r="K1223" s="226"/>
      <c r="L1223" s="226"/>
      <c r="M1223" s="226"/>
      <c r="N1223" s="226"/>
      <c r="O1223" s="226"/>
      <c r="P1223" s="226"/>
      <c r="Q1223" s="226"/>
    </row>
    <row r="1224" spans="2:17" ht="9.9" customHeight="1"/>
    <row r="1225" spans="2:17" ht="24.6">
      <c r="B1225" s="47"/>
      <c r="C1225" s="222"/>
      <c r="D1225" s="222"/>
      <c r="E1225" s="222"/>
      <c r="F1225" s="222"/>
      <c r="G1225" s="222"/>
      <c r="H1225" s="222"/>
      <c r="I1225" s="222"/>
      <c r="J1225" s="222"/>
      <c r="K1225" s="222"/>
      <c r="L1225" s="222"/>
      <c r="M1225" s="222"/>
      <c r="N1225" s="222"/>
      <c r="O1225" s="223"/>
      <c r="P1225" s="223"/>
      <c r="Q1225" s="89"/>
    </row>
    <row r="1226" spans="2:17" ht="6.9" customHeight="1"/>
    <row r="1227" spans="2:17">
      <c r="B1227" s="224"/>
      <c r="C1227" s="225"/>
      <c r="D1227" s="225"/>
      <c r="E1227" s="225"/>
      <c r="F1227" s="225"/>
      <c r="G1227" s="225"/>
      <c r="H1227" s="225"/>
      <c r="I1227" s="225"/>
      <c r="J1227" s="225"/>
      <c r="K1227" s="225"/>
      <c r="L1227" s="225"/>
      <c r="M1227" s="225"/>
      <c r="N1227" s="225"/>
      <c r="O1227" s="225"/>
      <c r="P1227" s="225"/>
      <c r="Q1227" s="225"/>
    </row>
    <row r="1228" spans="2:17">
      <c r="B1228" s="224"/>
      <c r="C1228" s="225"/>
      <c r="D1228" s="225"/>
      <c r="E1228" s="225"/>
      <c r="F1228" s="225"/>
      <c r="G1228" s="225"/>
      <c r="H1228" s="225"/>
      <c r="I1228" s="225"/>
      <c r="J1228" s="225"/>
      <c r="K1228" s="225"/>
      <c r="L1228" s="225"/>
      <c r="M1228" s="225"/>
      <c r="N1228" s="225"/>
      <c r="O1228" s="225"/>
      <c r="P1228" s="225"/>
      <c r="Q1228" s="225"/>
    </row>
    <row r="1229" spans="2:17">
      <c r="B1229" s="224"/>
      <c r="C1229" s="225"/>
      <c r="D1229" s="225"/>
      <c r="E1229" s="225"/>
      <c r="F1229" s="225"/>
      <c r="G1229" s="225"/>
      <c r="H1229" s="225"/>
      <c r="I1229" s="225"/>
      <c r="J1229" s="225"/>
      <c r="K1229" s="225"/>
      <c r="L1229" s="225"/>
      <c r="M1229" s="225"/>
      <c r="N1229" s="225"/>
      <c r="O1229" s="225"/>
      <c r="P1229" s="225"/>
      <c r="Q1229" s="225"/>
    </row>
    <row r="1230" spans="2:17" ht="6.9" customHeight="1"/>
    <row r="1231" spans="2:17">
      <c r="B1231" s="227"/>
      <c r="C1231" s="226"/>
      <c r="D1231" s="226"/>
      <c r="E1231" s="226"/>
      <c r="F1231" s="226"/>
      <c r="G1231" s="226"/>
      <c r="H1231" s="226"/>
      <c r="I1231" s="226"/>
      <c r="J1231" s="226"/>
      <c r="K1231" s="226"/>
      <c r="L1231" s="226"/>
      <c r="M1231" s="226"/>
      <c r="N1231" s="226"/>
      <c r="O1231" s="226"/>
      <c r="P1231" s="226"/>
      <c r="Q1231" s="226"/>
    </row>
    <row r="1232" spans="2:17">
      <c r="B1232" s="227"/>
      <c r="C1232" s="226"/>
      <c r="D1232" s="226"/>
      <c r="E1232" s="226"/>
      <c r="F1232" s="226"/>
      <c r="G1232" s="226"/>
      <c r="H1232" s="226"/>
      <c r="I1232" s="226"/>
      <c r="J1232" s="226"/>
      <c r="K1232" s="226"/>
      <c r="L1232" s="226"/>
      <c r="M1232" s="226"/>
      <c r="N1232" s="226"/>
      <c r="O1232" s="226"/>
      <c r="P1232" s="226"/>
      <c r="Q1232" s="226"/>
    </row>
    <row r="1233" spans="2:17">
      <c r="B1233" s="227"/>
      <c r="C1233" s="226"/>
      <c r="D1233" s="226"/>
      <c r="E1233" s="226"/>
      <c r="F1233" s="226"/>
      <c r="G1233" s="226"/>
      <c r="H1233" s="226"/>
      <c r="I1233" s="226"/>
      <c r="J1233" s="226"/>
      <c r="K1233" s="226"/>
      <c r="L1233" s="226"/>
      <c r="M1233" s="226"/>
      <c r="N1233" s="226"/>
      <c r="O1233" s="226"/>
      <c r="P1233" s="226"/>
      <c r="Q1233" s="226"/>
    </row>
    <row r="1234" spans="2:17">
      <c r="B1234" s="227"/>
      <c r="C1234" s="226"/>
      <c r="D1234" s="226"/>
      <c r="E1234" s="226"/>
      <c r="F1234" s="226"/>
      <c r="G1234" s="226"/>
      <c r="H1234" s="226"/>
      <c r="I1234" s="226"/>
      <c r="J1234" s="226"/>
      <c r="K1234" s="226"/>
      <c r="L1234" s="226"/>
      <c r="M1234" s="226"/>
      <c r="N1234" s="226"/>
      <c r="O1234" s="226"/>
      <c r="P1234" s="226"/>
      <c r="Q1234" s="226"/>
    </row>
    <row r="1235" spans="2:17">
      <c r="B1235" s="227"/>
      <c r="C1235" s="226"/>
      <c r="D1235" s="226"/>
      <c r="E1235" s="226"/>
      <c r="F1235" s="226"/>
      <c r="G1235" s="226"/>
      <c r="H1235" s="226"/>
      <c r="I1235" s="226"/>
      <c r="J1235" s="226"/>
      <c r="K1235" s="226"/>
      <c r="L1235" s="226"/>
      <c r="M1235" s="226"/>
      <c r="N1235" s="226"/>
      <c r="O1235" s="226"/>
      <c r="P1235" s="226"/>
      <c r="Q1235" s="226"/>
    </row>
    <row r="1236" spans="2:17">
      <c r="B1236" s="227"/>
      <c r="C1236" s="226"/>
      <c r="D1236" s="226"/>
      <c r="E1236" s="226"/>
      <c r="F1236" s="226"/>
      <c r="G1236" s="226"/>
      <c r="H1236" s="226"/>
      <c r="I1236" s="226"/>
      <c r="J1236" s="226"/>
      <c r="K1236" s="226"/>
      <c r="L1236" s="226"/>
      <c r="M1236" s="226"/>
      <c r="N1236" s="226"/>
      <c r="O1236" s="226"/>
      <c r="P1236" s="226"/>
      <c r="Q1236" s="226"/>
    </row>
    <row r="1237" spans="2:17" ht="9.9" customHeight="1"/>
    <row r="1238" spans="2:17">
      <c r="B1238" s="224"/>
      <c r="C1238" s="225"/>
      <c r="D1238" s="225"/>
      <c r="E1238" s="225"/>
      <c r="F1238" s="225"/>
      <c r="G1238" s="225"/>
      <c r="H1238" s="225"/>
      <c r="I1238" s="225"/>
      <c r="J1238" s="225"/>
      <c r="K1238" s="225"/>
      <c r="L1238" s="225"/>
      <c r="M1238" s="225"/>
      <c r="N1238" s="225"/>
      <c r="O1238" s="225"/>
      <c r="P1238" s="225"/>
      <c r="Q1238" s="225"/>
    </row>
    <row r="1239" spans="2:17">
      <c r="B1239" s="224"/>
      <c r="C1239" s="225"/>
      <c r="D1239" s="225"/>
      <c r="E1239" s="225"/>
      <c r="F1239" s="225"/>
      <c r="G1239" s="225"/>
      <c r="H1239" s="225"/>
      <c r="I1239" s="225"/>
      <c r="J1239" s="225"/>
      <c r="K1239" s="225"/>
      <c r="L1239" s="225"/>
      <c r="M1239" s="225"/>
      <c r="N1239" s="225"/>
      <c r="O1239" s="225"/>
      <c r="P1239" s="225"/>
      <c r="Q1239" s="225"/>
    </row>
    <row r="1240" spans="2:17">
      <c r="B1240" s="224"/>
      <c r="C1240" s="225"/>
      <c r="D1240" s="225"/>
      <c r="E1240" s="225"/>
      <c r="F1240" s="225"/>
      <c r="G1240" s="225"/>
      <c r="H1240" s="225"/>
      <c r="I1240" s="225"/>
      <c r="J1240" s="225"/>
      <c r="K1240" s="225"/>
      <c r="L1240" s="225"/>
      <c r="M1240" s="225"/>
      <c r="N1240" s="225"/>
      <c r="O1240" s="225"/>
      <c r="P1240" s="225"/>
      <c r="Q1240" s="225"/>
    </row>
    <row r="1241" spans="2:17" ht="6.9" customHeight="1"/>
    <row r="1242" spans="2:17">
      <c r="B1242" s="227"/>
      <c r="C1242" s="226"/>
      <c r="D1242" s="226"/>
      <c r="E1242" s="226"/>
      <c r="F1242" s="226"/>
      <c r="G1242" s="226"/>
      <c r="H1242" s="226"/>
      <c r="I1242" s="226"/>
      <c r="J1242" s="226"/>
      <c r="K1242" s="226"/>
      <c r="L1242" s="226"/>
      <c r="M1242" s="226"/>
      <c r="N1242" s="226"/>
      <c r="O1242" s="226"/>
      <c r="P1242" s="226"/>
      <c r="Q1242" s="226"/>
    </row>
    <row r="1243" spans="2:17">
      <c r="B1243" s="227"/>
      <c r="C1243" s="226"/>
      <c r="D1243" s="226"/>
      <c r="E1243" s="226"/>
      <c r="F1243" s="226"/>
      <c r="G1243" s="226"/>
      <c r="H1243" s="226"/>
      <c r="I1243" s="226"/>
      <c r="J1243" s="226"/>
      <c r="K1243" s="226"/>
      <c r="L1243" s="226"/>
      <c r="M1243" s="226"/>
      <c r="N1243" s="226"/>
      <c r="O1243" s="226"/>
      <c r="P1243" s="226"/>
      <c r="Q1243" s="226"/>
    </row>
    <row r="1244" spans="2:17">
      <c r="B1244" s="227"/>
      <c r="C1244" s="226"/>
      <c r="D1244" s="226"/>
      <c r="E1244" s="226"/>
      <c r="F1244" s="226"/>
      <c r="G1244" s="226"/>
      <c r="H1244" s="226"/>
      <c r="I1244" s="226"/>
      <c r="J1244" s="226"/>
      <c r="K1244" s="226"/>
      <c r="L1244" s="226"/>
      <c r="M1244" s="226"/>
      <c r="N1244" s="226"/>
      <c r="O1244" s="226"/>
      <c r="P1244" s="226"/>
      <c r="Q1244" s="226"/>
    </row>
    <row r="1245" spans="2:17">
      <c r="B1245" s="227"/>
      <c r="C1245" s="226"/>
      <c r="D1245" s="226"/>
      <c r="E1245" s="226"/>
      <c r="F1245" s="226"/>
      <c r="G1245" s="226"/>
      <c r="H1245" s="226"/>
      <c r="I1245" s="226"/>
      <c r="J1245" s="226"/>
      <c r="K1245" s="226"/>
      <c r="L1245" s="226"/>
      <c r="M1245" s="226"/>
      <c r="N1245" s="226"/>
      <c r="O1245" s="226"/>
      <c r="P1245" s="226"/>
      <c r="Q1245" s="226"/>
    </row>
    <row r="1246" spans="2:17">
      <c r="B1246" s="227"/>
      <c r="C1246" s="226"/>
      <c r="D1246" s="226"/>
      <c r="E1246" s="226"/>
      <c r="F1246" s="226"/>
      <c r="G1246" s="226"/>
      <c r="H1246" s="226"/>
      <c r="I1246" s="226"/>
      <c r="J1246" s="226"/>
      <c r="K1246" s="226"/>
      <c r="L1246" s="226"/>
      <c r="M1246" s="226"/>
      <c r="N1246" s="226"/>
      <c r="O1246" s="226"/>
      <c r="P1246" s="226"/>
      <c r="Q1246" s="226"/>
    </row>
    <row r="1247" spans="2:17">
      <c r="B1247" s="227"/>
      <c r="C1247" s="226"/>
      <c r="D1247" s="226"/>
      <c r="E1247" s="226"/>
      <c r="F1247" s="226"/>
      <c r="G1247" s="226"/>
      <c r="H1247" s="226"/>
      <c r="I1247" s="226"/>
      <c r="J1247" s="226"/>
      <c r="K1247" s="226"/>
      <c r="L1247" s="226"/>
      <c r="M1247" s="226"/>
      <c r="N1247" s="226"/>
      <c r="O1247" s="226"/>
      <c r="P1247" s="226"/>
      <c r="Q1247" s="226"/>
    </row>
    <row r="1248" spans="2:17" ht="9.9" customHeight="1"/>
    <row r="1249" spans="2:17">
      <c r="B1249" s="224"/>
      <c r="C1249" s="225"/>
      <c r="D1249" s="225"/>
      <c r="E1249" s="225"/>
      <c r="F1249" s="225"/>
      <c r="G1249" s="225"/>
      <c r="H1249" s="225"/>
      <c r="I1249" s="225"/>
      <c r="J1249" s="225"/>
      <c r="K1249" s="225"/>
      <c r="L1249" s="225"/>
      <c r="M1249" s="225"/>
      <c r="N1249" s="225"/>
      <c r="O1249" s="225"/>
      <c r="P1249" s="225"/>
      <c r="Q1249" s="225"/>
    </row>
    <row r="1250" spans="2:17">
      <c r="B1250" s="224"/>
      <c r="C1250" s="225"/>
      <c r="D1250" s="225"/>
      <c r="E1250" s="225"/>
      <c r="F1250" s="225"/>
      <c r="G1250" s="225"/>
      <c r="H1250" s="225"/>
      <c r="I1250" s="225"/>
      <c r="J1250" s="225"/>
      <c r="K1250" s="225"/>
      <c r="L1250" s="225"/>
      <c r="M1250" s="225"/>
      <c r="N1250" s="225"/>
      <c r="O1250" s="225"/>
      <c r="P1250" s="225"/>
      <c r="Q1250" s="225"/>
    </row>
    <row r="1251" spans="2:17">
      <c r="B1251" s="224"/>
      <c r="C1251" s="225"/>
      <c r="D1251" s="225"/>
      <c r="E1251" s="225"/>
      <c r="F1251" s="225"/>
      <c r="G1251" s="225"/>
      <c r="H1251" s="225"/>
      <c r="I1251" s="225"/>
      <c r="J1251" s="225"/>
      <c r="K1251" s="225"/>
      <c r="L1251" s="225"/>
      <c r="M1251" s="225"/>
      <c r="N1251" s="225"/>
      <c r="O1251" s="225"/>
      <c r="P1251" s="225"/>
      <c r="Q1251" s="225"/>
    </row>
    <row r="1252" spans="2:17" ht="6.9" customHeight="1"/>
    <row r="1253" spans="2:17">
      <c r="B1253" s="227"/>
      <c r="C1253" s="226"/>
      <c r="D1253" s="226"/>
      <c r="E1253" s="226"/>
      <c r="F1253" s="226"/>
      <c r="G1253" s="226"/>
      <c r="H1253" s="226"/>
      <c r="I1253" s="226"/>
      <c r="J1253" s="226"/>
      <c r="K1253" s="226"/>
      <c r="L1253" s="226"/>
      <c r="M1253" s="226"/>
      <c r="N1253" s="226"/>
      <c r="O1253" s="226"/>
      <c r="P1253" s="226"/>
      <c r="Q1253" s="226"/>
    </row>
    <row r="1254" spans="2:17">
      <c r="B1254" s="227"/>
      <c r="C1254" s="226"/>
      <c r="D1254" s="226"/>
      <c r="E1254" s="226"/>
      <c r="F1254" s="226"/>
      <c r="G1254" s="226"/>
      <c r="H1254" s="226"/>
      <c r="I1254" s="226"/>
      <c r="J1254" s="226"/>
      <c r="K1254" s="226"/>
      <c r="L1254" s="226"/>
      <c r="M1254" s="226"/>
      <c r="N1254" s="226"/>
      <c r="O1254" s="226"/>
      <c r="P1254" s="226"/>
      <c r="Q1254" s="226"/>
    </row>
    <row r="1255" spans="2:17">
      <c r="B1255" s="227"/>
      <c r="C1255" s="226"/>
      <c r="D1255" s="226"/>
      <c r="E1255" s="226"/>
      <c r="F1255" s="226"/>
      <c r="G1255" s="226"/>
      <c r="H1255" s="226"/>
      <c r="I1255" s="226"/>
      <c r="J1255" s="226"/>
      <c r="K1255" s="226"/>
      <c r="L1255" s="226"/>
      <c r="M1255" s="226"/>
      <c r="N1255" s="226"/>
      <c r="O1255" s="226"/>
      <c r="P1255" s="226"/>
      <c r="Q1255" s="226"/>
    </row>
    <row r="1256" spans="2:17">
      <c r="B1256" s="227"/>
      <c r="C1256" s="226"/>
      <c r="D1256" s="226"/>
      <c r="E1256" s="226"/>
      <c r="F1256" s="226"/>
      <c r="G1256" s="226"/>
      <c r="H1256" s="226"/>
      <c r="I1256" s="226"/>
      <c r="J1256" s="226"/>
      <c r="K1256" s="226"/>
      <c r="L1256" s="226"/>
      <c r="M1256" s="226"/>
      <c r="N1256" s="226"/>
      <c r="O1256" s="226"/>
      <c r="P1256" s="226"/>
      <c r="Q1256" s="226"/>
    </row>
    <row r="1257" spans="2:17">
      <c r="B1257" s="227"/>
      <c r="C1257" s="226"/>
      <c r="D1257" s="226"/>
      <c r="E1257" s="226"/>
      <c r="F1257" s="226"/>
      <c r="G1257" s="226"/>
      <c r="H1257" s="226"/>
      <c r="I1257" s="226"/>
      <c r="J1257" s="226"/>
      <c r="K1257" s="226"/>
      <c r="L1257" s="226"/>
      <c r="M1257" s="226"/>
      <c r="N1257" s="226"/>
      <c r="O1257" s="226"/>
      <c r="P1257" s="226"/>
      <c r="Q1257" s="226"/>
    </row>
    <row r="1258" spans="2:17">
      <c r="B1258" s="227"/>
      <c r="C1258" s="226"/>
      <c r="D1258" s="226"/>
      <c r="E1258" s="226"/>
      <c r="F1258" s="226"/>
      <c r="G1258" s="226"/>
      <c r="H1258" s="226"/>
      <c r="I1258" s="226"/>
      <c r="J1258" s="226"/>
      <c r="K1258" s="226"/>
      <c r="L1258" s="226"/>
      <c r="M1258" s="226"/>
      <c r="N1258" s="226"/>
      <c r="O1258" s="226"/>
      <c r="P1258" s="226"/>
      <c r="Q1258" s="226"/>
    </row>
    <row r="1259" spans="2:17" ht="9.9" customHeight="1"/>
    <row r="1260" spans="2:17">
      <c r="B1260" s="224"/>
      <c r="C1260" s="225"/>
      <c r="D1260" s="225"/>
      <c r="E1260" s="225"/>
      <c r="F1260" s="225"/>
      <c r="G1260" s="225"/>
      <c r="H1260" s="225"/>
      <c r="I1260" s="225"/>
      <c r="J1260" s="225"/>
      <c r="K1260" s="225"/>
      <c r="L1260" s="225"/>
      <c r="M1260" s="225"/>
      <c r="N1260" s="225"/>
      <c r="O1260" s="225"/>
      <c r="P1260" s="225"/>
      <c r="Q1260" s="225"/>
    </row>
    <row r="1261" spans="2:17">
      <c r="B1261" s="224"/>
      <c r="C1261" s="225"/>
      <c r="D1261" s="225"/>
      <c r="E1261" s="225"/>
      <c r="F1261" s="225"/>
      <c r="G1261" s="225"/>
      <c r="H1261" s="225"/>
      <c r="I1261" s="225"/>
      <c r="J1261" s="225"/>
      <c r="K1261" s="225"/>
      <c r="L1261" s="225"/>
      <c r="M1261" s="225"/>
      <c r="N1261" s="225"/>
      <c r="O1261" s="225"/>
      <c r="P1261" s="225"/>
      <c r="Q1261" s="225"/>
    </row>
    <row r="1262" spans="2:17">
      <c r="B1262" s="224"/>
      <c r="C1262" s="225"/>
      <c r="D1262" s="225"/>
      <c r="E1262" s="225"/>
      <c r="F1262" s="225"/>
      <c r="G1262" s="225"/>
      <c r="H1262" s="225"/>
      <c r="I1262" s="225"/>
      <c r="J1262" s="225"/>
      <c r="K1262" s="225"/>
      <c r="L1262" s="225"/>
      <c r="M1262" s="225"/>
      <c r="N1262" s="225"/>
      <c r="O1262" s="225"/>
      <c r="P1262" s="225"/>
      <c r="Q1262" s="225"/>
    </row>
    <row r="1263" spans="2:17" ht="6.9" customHeight="1"/>
    <row r="1264" spans="2:17">
      <c r="B1264" s="227"/>
      <c r="C1264" s="226"/>
      <c r="D1264" s="226"/>
      <c r="E1264" s="226"/>
      <c r="F1264" s="226"/>
      <c r="G1264" s="226"/>
      <c r="H1264" s="226"/>
      <c r="I1264" s="226"/>
      <c r="J1264" s="226"/>
      <c r="K1264" s="226"/>
      <c r="L1264" s="226"/>
      <c r="M1264" s="226"/>
      <c r="N1264" s="226"/>
      <c r="O1264" s="226"/>
      <c r="P1264" s="226"/>
      <c r="Q1264" s="226"/>
    </row>
    <row r="1265" spans="2:17">
      <c r="B1265" s="227"/>
      <c r="C1265" s="226"/>
      <c r="D1265" s="226"/>
      <c r="E1265" s="226"/>
      <c r="F1265" s="226"/>
      <c r="G1265" s="226"/>
      <c r="H1265" s="226"/>
      <c r="I1265" s="226"/>
      <c r="J1265" s="226"/>
      <c r="K1265" s="226"/>
      <c r="L1265" s="226"/>
      <c r="M1265" s="226"/>
      <c r="N1265" s="226"/>
      <c r="O1265" s="226"/>
      <c r="P1265" s="226"/>
      <c r="Q1265" s="226"/>
    </row>
    <row r="1266" spans="2:17">
      <c r="B1266" s="227"/>
      <c r="C1266" s="226"/>
      <c r="D1266" s="226"/>
      <c r="E1266" s="226"/>
      <c r="F1266" s="226"/>
      <c r="G1266" s="226"/>
      <c r="H1266" s="226"/>
      <c r="I1266" s="226"/>
      <c r="J1266" s="226"/>
      <c r="K1266" s="226"/>
      <c r="L1266" s="226"/>
      <c r="M1266" s="226"/>
      <c r="N1266" s="226"/>
      <c r="O1266" s="226"/>
      <c r="P1266" s="226"/>
      <c r="Q1266" s="226"/>
    </row>
    <row r="1267" spans="2:17">
      <c r="B1267" s="227"/>
      <c r="C1267" s="226"/>
      <c r="D1267" s="226"/>
      <c r="E1267" s="226"/>
      <c r="F1267" s="226"/>
      <c r="G1267" s="226"/>
      <c r="H1267" s="226"/>
      <c r="I1267" s="226"/>
      <c r="J1267" s="226"/>
      <c r="K1267" s="226"/>
      <c r="L1267" s="226"/>
      <c r="M1267" s="226"/>
      <c r="N1267" s="226"/>
      <c r="O1267" s="226"/>
      <c r="P1267" s="226"/>
      <c r="Q1267" s="226"/>
    </row>
    <row r="1268" spans="2:17">
      <c r="B1268" s="227"/>
      <c r="C1268" s="226"/>
      <c r="D1268" s="226"/>
      <c r="E1268" s="226"/>
      <c r="F1268" s="226"/>
      <c r="G1268" s="226"/>
      <c r="H1268" s="226"/>
      <c r="I1268" s="226"/>
      <c r="J1268" s="226"/>
      <c r="K1268" s="226"/>
      <c r="L1268" s="226"/>
      <c r="M1268" s="226"/>
      <c r="N1268" s="226"/>
      <c r="O1268" s="226"/>
      <c r="P1268" s="226"/>
      <c r="Q1268" s="226"/>
    </row>
    <row r="1269" spans="2:17">
      <c r="B1269" s="227"/>
      <c r="C1269" s="226"/>
      <c r="D1269" s="226"/>
      <c r="E1269" s="226"/>
      <c r="F1269" s="226"/>
      <c r="G1269" s="226"/>
      <c r="H1269" s="226"/>
      <c r="I1269" s="226"/>
      <c r="J1269" s="226"/>
      <c r="K1269" s="226"/>
      <c r="L1269" s="226"/>
      <c r="M1269" s="226"/>
      <c r="N1269" s="226"/>
      <c r="O1269" s="226"/>
      <c r="P1269" s="226"/>
      <c r="Q1269" s="226"/>
    </row>
    <row r="1270" spans="2:17" ht="9.9" customHeight="1"/>
    <row r="1271" spans="2:17">
      <c r="B1271" s="224"/>
      <c r="C1271" s="225"/>
      <c r="D1271" s="225"/>
      <c r="E1271" s="225"/>
      <c r="F1271" s="225"/>
      <c r="G1271" s="225"/>
      <c r="H1271" s="225"/>
      <c r="I1271" s="225"/>
      <c r="J1271" s="225"/>
      <c r="K1271" s="225"/>
      <c r="L1271" s="225"/>
      <c r="M1271" s="225"/>
      <c r="N1271" s="225"/>
      <c r="O1271" s="225"/>
      <c r="P1271" s="225"/>
      <c r="Q1271" s="225"/>
    </row>
    <row r="1272" spans="2:17">
      <c r="B1272" s="224"/>
      <c r="C1272" s="225"/>
      <c r="D1272" s="225"/>
      <c r="E1272" s="225"/>
      <c r="F1272" s="225"/>
      <c r="G1272" s="225"/>
      <c r="H1272" s="225"/>
      <c r="I1272" s="225"/>
      <c r="J1272" s="225"/>
      <c r="K1272" s="225"/>
      <c r="L1272" s="225"/>
      <c r="M1272" s="225"/>
      <c r="N1272" s="225"/>
      <c r="O1272" s="225"/>
      <c r="P1272" s="225"/>
      <c r="Q1272" s="225"/>
    </row>
    <row r="1273" spans="2:17">
      <c r="B1273" s="224"/>
      <c r="C1273" s="225"/>
      <c r="D1273" s="225"/>
      <c r="E1273" s="225"/>
      <c r="F1273" s="225"/>
      <c r="G1273" s="225"/>
      <c r="H1273" s="225"/>
      <c r="I1273" s="225"/>
      <c r="J1273" s="225"/>
      <c r="K1273" s="225"/>
      <c r="L1273" s="225"/>
      <c r="M1273" s="225"/>
      <c r="N1273" s="225"/>
      <c r="O1273" s="225"/>
      <c r="P1273" s="225"/>
      <c r="Q1273" s="225"/>
    </row>
    <row r="1274" spans="2:17" ht="6.9" customHeight="1"/>
    <row r="1275" spans="2:17">
      <c r="B1275" s="227"/>
      <c r="C1275" s="226"/>
      <c r="D1275" s="226"/>
      <c r="E1275" s="226"/>
      <c r="F1275" s="226"/>
      <c r="G1275" s="226"/>
      <c r="H1275" s="226"/>
      <c r="I1275" s="226"/>
      <c r="J1275" s="226"/>
      <c r="K1275" s="226"/>
      <c r="L1275" s="226"/>
      <c r="M1275" s="226"/>
      <c r="N1275" s="226"/>
      <c r="O1275" s="226"/>
      <c r="P1275" s="226"/>
      <c r="Q1275" s="226"/>
    </row>
    <row r="1276" spans="2:17">
      <c r="B1276" s="227"/>
      <c r="C1276" s="226"/>
      <c r="D1276" s="226"/>
      <c r="E1276" s="226"/>
      <c r="F1276" s="226"/>
      <c r="G1276" s="226"/>
      <c r="H1276" s="226"/>
      <c r="I1276" s="226"/>
      <c r="J1276" s="226"/>
      <c r="K1276" s="226"/>
      <c r="L1276" s="226"/>
      <c r="M1276" s="226"/>
      <c r="N1276" s="226"/>
      <c r="O1276" s="226"/>
      <c r="P1276" s="226"/>
      <c r="Q1276" s="226"/>
    </row>
    <row r="1277" spans="2:17">
      <c r="B1277" s="227"/>
      <c r="C1277" s="226"/>
      <c r="D1277" s="226"/>
      <c r="E1277" s="226"/>
      <c r="F1277" s="226"/>
      <c r="G1277" s="226"/>
      <c r="H1277" s="226"/>
      <c r="I1277" s="226"/>
      <c r="J1277" s="226"/>
      <c r="K1277" s="226"/>
      <c r="L1277" s="226"/>
      <c r="M1277" s="226"/>
      <c r="N1277" s="226"/>
      <c r="O1277" s="226"/>
      <c r="P1277" s="226"/>
      <c r="Q1277" s="226"/>
    </row>
    <row r="1278" spans="2:17">
      <c r="B1278" s="227"/>
      <c r="C1278" s="226"/>
      <c r="D1278" s="226"/>
      <c r="E1278" s="226"/>
      <c r="F1278" s="226"/>
      <c r="G1278" s="226"/>
      <c r="H1278" s="226"/>
      <c r="I1278" s="226"/>
      <c r="J1278" s="226"/>
      <c r="K1278" s="226"/>
      <c r="L1278" s="226"/>
      <c r="M1278" s="226"/>
      <c r="N1278" s="226"/>
      <c r="O1278" s="226"/>
      <c r="P1278" s="226"/>
      <c r="Q1278" s="226"/>
    </row>
    <row r="1279" spans="2:17">
      <c r="B1279" s="227"/>
      <c r="C1279" s="226"/>
      <c r="D1279" s="226"/>
      <c r="E1279" s="226"/>
      <c r="F1279" s="226"/>
      <c r="G1279" s="226"/>
      <c r="H1279" s="226"/>
      <c r="I1279" s="226"/>
      <c r="J1279" s="226"/>
      <c r="K1279" s="226"/>
      <c r="L1279" s="226"/>
      <c r="M1279" s="226"/>
      <c r="N1279" s="226"/>
      <c r="O1279" s="226"/>
      <c r="P1279" s="226"/>
      <c r="Q1279" s="226"/>
    </row>
    <row r="1280" spans="2:17">
      <c r="B1280" s="227"/>
      <c r="C1280" s="226"/>
      <c r="D1280" s="226"/>
      <c r="E1280" s="226"/>
      <c r="F1280" s="226"/>
      <c r="G1280" s="226"/>
      <c r="H1280" s="226"/>
      <c r="I1280" s="226"/>
      <c r="J1280" s="226"/>
      <c r="K1280" s="226"/>
      <c r="L1280" s="226"/>
      <c r="M1280" s="226"/>
      <c r="N1280" s="226"/>
      <c r="O1280" s="226"/>
      <c r="P1280" s="226"/>
      <c r="Q1280" s="226"/>
    </row>
    <row r="1281" spans="2:17" ht="9.9" customHeight="1"/>
    <row r="1282" spans="2:17">
      <c r="B1282" s="224"/>
      <c r="C1282" s="225"/>
      <c r="D1282" s="225"/>
      <c r="E1282" s="225"/>
      <c r="F1282" s="225"/>
      <c r="G1282" s="225"/>
      <c r="H1282" s="225"/>
      <c r="I1282" s="225"/>
      <c r="J1282" s="225"/>
      <c r="K1282" s="225"/>
      <c r="L1282" s="225"/>
      <c r="M1282" s="225"/>
      <c r="N1282" s="225"/>
      <c r="O1282" s="225"/>
      <c r="P1282" s="225"/>
      <c r="Q1282" s="225"/>
    </row>
    <row r="1283" spans="2:17">
      <c r="B1283" s="224"/>
      <c r="C1283" s="225"/>
      <c r="D1283" s="225"/>
      <c r="E1283" s="225"/>
      <c r="F1283" s="225"/>
      <c r="G1283" s="225"/>
      <c r="H1283" s="225"/>
      <c r="I1283" s="225"/>
      <c r="J1283" s="225"/>
      <c r="K1283" s="225"/>
      <c r="L1283" s="225"/>
      <c r="M1283" s="225"/>
      <c r="N1283" s="225"/>
      <c r="O1283" s="225"/>
      <c r="P1283" s="225"/>
      <c r="Q1283" s="225"/>
    </row>
    <row r="1284" spans="2:17">
      <c r="B1284" s="224"/>
      <c r="C1284" s="225"/>
      <c r="D1284" s="225"/>
      <c r="E1284" s="225"/>
      <c r="F1284" s="225"/>
      <c r="G1284" s="225"/>
      <c r="H1284" s="225"/>
      <c r="I1284" s="225"/>
      <c r="J1284" s="225"/>
      <c r="K1284" s="225"/>
      <c r="L1284" s="225"/>
      <c r="M1284" s="225"/>
      <c r="N1284" s="225"/>
      <c r="O1284" s="225"/>
      <c r="P1284" s="225"/>
      <c r="Q1284" s="225"/>
    </row>
    <row r="1285" spans="2:17" ht="6.9" customHeight="1"/>
    <row r="1286" spans="2:17">
      <c r="B1286" s="227"/>
      <c r="C1286" s="226"/>
      <c r="D1286" s="226"/>
      <c r="E1286" s="226"/>
      <c r="F1286" s="226"/>
      <c r="G1286" s="226"/>
      <c r="H1286" s="226"/>
      <c r="I1286" s="226"/>
      <c r="J1286" s="226"/>
      <c r="K1286" s="226"/>
      <c r="L1286" s="226"/>
      <c r="M1286" s="226"/>
      <c r="N1286" s="226"/>
      <c r="O1286" s="226"/>
      <c r="P1286" s="226"/>
      <c r="Q1286" s="226"/>
    </row>
    <row r="1287" spans="2:17">
      <c r="B1287" s="227"/>
      <c r="C1287" s="226"/>
      <c r="D1287" s="226"/>
      <c r="E1287" s="226"/>
      <c r="F1287" s="226"/>
      <c r="G1287" s="226"/>
      <c r="H1287" s="226"/>
      <c r="I1287" s="226"/>
      <c r="J1287" s="226"/>
      <c r="K1287" s="226"/>
      <c r="L1287" s="226"/>
      <c r="M1287" s="226"/>
      <c r="N1287" s="226"/>
      <c r="O1287" s="226"/>
      <c r="P1287" s="226"/>
      <c r="Q1287" s="226"/>
    </row>
    <row r="1288" spans="2:17">
      <c r="B1288" s="227"/>
      <c r="C1288" s="226"/>
      <c r="D1288" s="226"/>
      <c r="E1288" s="226"/>
      <c r="F1288" s="226"/>
      <c r="G1288" s="226"/>
      <c r="H1288" s="226"/>
      <c r="I1288" s="226"/>
      <c r="J1288" s="226"/>
      <c r="K1288" s="226"/>
      <c r="L1288" s="226"/>
      <c r="M1288" s="226"/>
      <c r="N1288" s="226"/>
      <c r="O1288" s="226"/>
      <c r="P1288" s="226"/>
      <c r="Q1288" s="226"/>
    </row>
    <row r="1289" spans="2:17">
      <c r="B1289" s="227"/>
      <c r="C1289" s="226"/>
      <c r="D1289" s="226"/>
      <c r="E1289" s="226"/>
      <c r="F1289" s="226"/>
      <c r="G1289" s="226"/>
      <c r="H1289" s="226"/>
      <c r="I1289" s="226"/>
      <c r="J1289" s="226"/>
      <c r="K1289" s="226"/>
      <c r="L1289" s="226"/>
      <c r="M1289" s="226"/>
      <c r="N1289" s="226"/>
      <c r="O1289" s="226"/>
      <c r="P1289" s="226"/>
      <c r="Q1289" s="226"/>
    </row>
    <row r="1290" spans="2:17">
      <c r="B1290" s="227"/>
      <c r="C1290" s="226"/>
      <c r="D1290" s="226"/>
      <c r="E1290" s="226"/>
      <c r="F1290" s="226"/>
      <c r="G1290" s="226"/>
      <c r="H1290" s="226"/>
      <c r="I1290" s="226"/>
      <c r="J1290" s="226"/>
      <c r="K1290" s="226"/>
      <c r="L1290" s="226"/>
      <c r="M1290" s="226"/>
      <c r="N1290" s="226"/>
      <c r="O1290" s="226"/>
      <c r="P1290" s="226"/>
      <c r="Q1290" s="226"/>
    </row>
    <row r="1291" spans="2:17">
      <c r="B1291" s="227"/>
      <c r="C1291" s="226"/>
      <c r="D1291" s="226"/>
      <c r="E1291" s="226"/>
      <c r="F1291" s="226"/>
      <c r="G1291" s="226"/>
      <c r="H1291" s="226"/>
      <c r="I1291" s="226"/>
      <c r="J1291" s="226"/>
      <c r="K1291" s="226"/>
      <c r="L1291" s="226"/>
      <c r="M1291" s="226"/>
      <c r="N1291" s="226"/>
      <c r="O1291" s="226"/>
      <c r="P1291" s="226"/>
      <c r="Q1291" s="226"/>
    </row>
    <row r="1292" spans="2:17" ht="9.9" customHeight="1"/>
    <row r="1293" spans="2:17" ht="24.6">
      <c r="B1293" s="47"/>
      <c r="C1293" s="222"/>
      <c r="D1293" s="222"/>
      <c r="E1293" s="222"/>
      <c r="F1293" s="222"/>
      <c r="G1293" s="222"/>
      <c r="H1293" s="222"/>
      <c r="I1293" s="222"/>
      <c r="J1293" s="222"/>
      <c r="K1293" s="222"/>
      <c r="L1293" s="222"/>
      <c r="M1293" s="222"/>
      <c r="N1293" s="222"/>
      <c r="O1293" s="223"/>
      <c r="P1293" s="223"/>
      <c r="Q1293" s="89"/>
    </row>
    <row r="1294" spans="2:17" ht="6.9" customHeight="1"/>
    <row r="1295" spans="2:17">
      <c r="B1295" s="224"/>
      <c r="C1295" s="225"/>
      <c r="D1295" s="225"/>
      <c r="E1295" s="225"/>
      <c r="F1295" s="225"/>
      <c r="G1295" s="225"/>
      <c r="H1295" s="225"/>
      <c r="I1295" s="225"/>
      <c r="J1295" s="225"/>
      <c r="K1295" s="225"/>
      <c r="L1295" s="225"/>
      <c r="M1295" s="225"/>
      <c r="N1295" s="225"/>
      <c r="O1295" s="225"/>
      <c r="P1295" s="225"/>
      <c r="Q1295" s="225"/>
    </row>
    <row r="1296" spans="2:17">
      <c r="B1296" s="224"/>
      <c r="C1296" s="225"/>
      <c r="D1296" s="225"/>
      <c r="E1296" s="225"/>
      <c r="F1296" s="225"/>
      <c r="G1296" s="225"/>
      <c r="H1296" s="225"/>
      <c r="I1296" s="225"/>
      <c r="J1296" s="225"/>
      <c r="K1296" s="225"/>
      <c r="L1296" s="225"/>
      <c r="M1296" s="225"/>
      <c r="N1296" s="225"/>
      <c r="O1296" s="225"/>
      <c r="P1296" s="225"/>
      <c r="Q1296" s="225"/>
    </row>
    <row r="1297" spans="2:17">
      <c r="B1297" s="224"/>
      <c r="C1297" s="225"/>
      <c r="D1297" s="225"/>
      <c r="E1297" s="225"/>
      <c r="F1297" s="225"/>
      <c r="G1297" s="225"/>
      <c r="H1297" s="225"/>
      <c r="I1297" s="225"/>
      <c r="J1297" s="225"/>
      <c r="K1297" s="225"/>
      <c r="L1297" s="225"/>
      <c r="M1297" s="225"/>
      <c r="N1297" s="225"/>
      <c r="O1297" s="225"/>
      <c r="P1297" s="225"/>
      <c r="Q1297" s="225"/>
    </row>
    <row r="1298" spans="2:17" ht="6.9" customHeight="1"/>
    <row r="1299" spans="2:17">
      <c r="B1299" s="227"/>
      <c r="C1299" s="226"/>
      <c r="D1299" s="226"/>
      <c r="E1299" s="226"/>
      <c r="F1299" s="226"/>
      <c r="G1299" s="226"/>
      <c r="H1299" s="226"/>
      <c r="I1299" s="226"/>
      <c r="J1299" s="226"/>
      <c r="K1299" s="226"/>
      <c r="L1299" s="226"/>
      <c r="M1299" s="226"/>
      <c r="N1299" s="226"/>
      <c r="O1299" s="226"/>
      <c r="P1299" s="226"/>
      <c r="Q1299" s="226"/>
    </row>
    <row r="1300" spans="2:17">
      <c r="B1300" s="227"/>
      <c r="C1300" s="226"/>
      <c r="D1300" s="226"/>
      <c r="E1300" s="226"/>
      <c r="F1300" s="226"/>
      <c r="G1300" s="226"/>
      <c r="H1300" s="226"/>
      <c r="I1300" s="226"/>
      <c r="J1300" s="226"/>
      <c r="K1300" s="226"/>
      <c r="L1300" s="226"/>
      <c r="M1300" s="226"/>
      <c r="N1300" s="226"/>
      <c r="O1300" s="226"/>
      <c r="P1300" s="226"/>
      <c r="Q1300" s="226"/>
    </row>
    <row r="1301" spans="2:17">
      <c r="B1301" s="227"/>
      <c r="C1301" s="226"/>
      <c r="D1301" s="226"/>
      <c r="E1301" s="226"/>
      <c r="F1301" s="226"/>
      <c r="G1301" s="226"/>
      <c r="H1301" s="226"/>
      <c r="I1301" s="226"/>
      <c r="J1301" s="226"/>
      <c r="K1301" s="226"/>
      <c r="L1301" s="226"/>
      <c r="M1301" s="226"/>
      <c r="N1301" s="226"/>
      <c r="O1301" s="226"/>
      <c r="P1301" s="226"/>
      <c r="Q1301" s="226"/>
    </row>
    <row r="1302" spans="2:17">
      <c r="B1302" s="227"/>
      <c r="C1302" s="226"/>
      <c r="D1302" s="226"/>
      <c r="E1302" s="226"/>
      <c r="F1302" s="226"/>
      <c r="G1302" s="226"/>
      <c r="H1302" s="226"/>
      <c r="I1302" s="226"/>
      <c r="J1302" s="226"/>
      <c r="K1302" s="226"/>
      <c r="L1302" s="226"/>
      <c r="M1302" s="226"/>
      <c r="N1302" s="226"/>
      <c r="O1302" s="226"/>
      <c r="P1302" s="226"/>
      <c r="Q1302" s="226"/>
    </row>
    <row r="1303" spans="2:17">
      <c r="B1303" s="227"/>
      <c r="C1303" s="226"/>
      <c r="D1303" s="226"/>
      <c r="E1303" s="226"/>
      <c r="F1303" s="226"/>
      <c r="G1303" s="226"/>
      <c r="H1303" s="226"/>
      <c r="I1303" s="226"/>
      <c r="J1303" s="226"/>
      <c r="K1303" s="226"/>
      <c r="L1303" s="226"/>
      <c r="M1303" s="226"/>
      <c r="N1303" s="226"/>
      <c r="O1303" s="226"/>
      <c r="P1303" s="226"/>
      <c r="Q1303" s="226"/>
    </row>
    <row r="1304" spans="2:17">
      <c r="B1304" s="227"/>
      <c r="C1304" s="226"/>
      <c r="D1304" s="226"/>
      <c r="E1304" s="226"/>
      <c r="F1304" s="226"/>
      <c r="G1304" s="226"/>
      <c r="H1304" s="226"/>
      <c r="I1304" s="226"/>
      <c r="J1304" s="226"/>
      <c r="K1304" s="226"/>
      <c r="L1304" s="226"/>
      <c r="M1304" s="226"/>
      <c r="N1304" s="226"/>
      <c r="O1304" s="226"/>
      <c r="P1304" s="226"/>
      <c r="Q1304" s="226"/>
    </row>
    <row r="1305" spans="2:17" ht="9.9" customHeight="1"/>
    <row r="1306" spans="2:17">
      <c r="B1306" s="224"/>
      <c r="C1306" s="225"/>
      <c r="D1306" s="225"/>
      <c r="E1306" s="225"/>
      <c r="F1306" s="225"/>
      <c r="G1306" s="225"/>
      <c r="H1306" s="225"/>
      <c r="I1306" s="225"/>
      <c r="J1306" s="225"/>
      <c r="K1306" s="225"/>
      <c r="L1306" s="225"/>
      <c r="M1306" s="225"/>
      <c r="N1306" s="225"/>
      <c r="O1306" s="225"/>
      <c r="P1306" s="225"/>
      <c r="Q1306" s="225"/>
    </row>
    <row r="1307" spans="2:17">
      <c r="B1307" s="224"/>
      <c r="C1307" s="225"/>
      <c r="D1307" s="225"/>
      <c r="E1307" s="225"/>
      <c r="F1307" s="225"/>
      <c r="G1307" s="225"/>
      <c r="H1307" s="225"/>
      <c r="I1307" s="225"/>
      <c r="J1307" s="225"/>
      <c r="K1307" s="225"/>
      <c r="L1307" s="225"/>
      <c r="M1307" s="225"/>
      <c r="N1307" s="225"/>
      <c r="O1307" s="225"/>
      <c r="P1307" s="225"/>
      <c r="Q1307" s="225"/>
    </row>
    <row r="1308" spans="2:17">
      <c r="B1308" s="224"/>
      <c r="C1308" s="225"/>
      <c r="D1308" s="225"/>
      <c r="E1308" s="225"/>
      <c r="F1308" s="225"/>
      <c r="G1308" s="225"/>
      <c r="H1308" s="225"/>
      <c r="I1308" s="225"/>
      <c r="J1308" s="225"/>
      <c r="K1308" s="225"/>
      <c r="L1308" s="225"/>
      <c r="M1308" s="225"/>
      <c r="N1308" s="225"/>
      <c r="O1308" s="225"/>
      <c r="P1308" s="225"/>
      <c r="Q1308" s="225"/>
    </row>
    <row r="1309" spans="2:17" ht="6.9" customHeight="1"/>
    <row r="1310" spans="2:17">
      <c r="B1310" s="227"/>
      <c r="C1310" s="226"/>
      <c r="D1310" s="226"/>
      <c r="E1310" s="226"/>
      <c r="F1310" s="226"/>
      <c r="G1310" s="226"/>
      <c r="H1310" s="226"/>
      <c r="I1310" s="226"/>
      <c r="J1310" s="226"/>
      <c r="K1310" s="226"/>
      <c r="L1310" s="226"/>
      <c r="M1310" s="226"/>
      <c r="N1310" s="226"/>
      <c r="O1310" s="226"/>
      <c r="P1310" s="226"/>
      <c r="Q1310" s="226"/>
    </row>
    <row r="1311" spans="2:17">
      <c r="B1311" s="227"/>
      <c r="C1311" s="226"/>
      <c r="D1311" s="226"/>
      <c r="E1311" s="226"/>
      <c r="F1311" s="226"/>
      <c r="G1311" s="226"/>
      <c r="H1311" s="226"/>
      <c r="I1311" s="226"/>
      <c r="J1311" s="226"/>
      <c r="K1311" s="226"/>
      <c r="L1311" s="226"/>
      <c r="M1311" s="226"/>
      <c r="N1311" s="226"/>
      <c r="O1311" s="226"/>
      <c r="P1311" s="226"/>
      <c r="Q1311" s="226"/>
    </row>
    <row r="1312" spans="2:17">
      <c r="B1312" s="227"/>
      <c r="C1312" s="226"/>
      <c r="D1312" s="226"/>
      <c r="E1312" s="226"/>
      <c r="F1312" s="226"/>
      <c r="G1312" s="226"/>
      <c r="H1312" s="226"/>
      <c r="I1312" s="226"/>
      <c r="J1312" s="226"/>
      <c r="K1312" s="226"/>
      <c r="L1312" s="226"/>
      <c r="M1312" s="226"/>
      <c r="N1312" s="226"/>
      <c r="O1312" s="226"/>
      <c r="P1312" s="226"/>
      <c r="Q1312" s="226"/>
    </row>
    <row r="1313" spans="2:17">
      <c r="B1313" s="227"/>
      <c r="C1313" s="226"/>
      <c r="D1313" s="226"/>
      <c r="E1313" s="226"/>
      <c r="F1313" s="226"/>
      <c r="G1313" s="226"/>
      <c r="H1313" s="226"/>
      <c r="I1313" s="226"/>
      <c r="J1313" s="226"/>
      <c r="K1313" s="226"/>
      <c r="L1313" s="226"/>
      <c r="M1313" s="226"/>
      <c r="N1313" s="226"/>
      <c r="O1313" s="226"/>
      <c r="P1313" s="226"/>
      <c r="Q1313" s="226"/>
    </row>
    <row r="1314" spans="2:17">
      <c r="B1314" s="227"/>
      <c r="C1314" s="226"/>
      <c r="D1314" s="226"/>
      <c r="E1314" s="226"/>
      <c r="F1314" s="226"/>
      <c r="G1314" s="226"/>
      <c r="H1314" s="226"/>
      <c r="I1314" s="226"/>
      <c r="J1314" s="226"/>
      <c r="K1314" s="226"/>
      <c r="L1314" s="226"/>
      <c r="M1314" s="226"/>
      <c r="N1314" s="226"/>
      <c r="O1314" s="226"/>
      <c r="P1314" s="226"/>
      <c r="Q1314" s="226"/>
    </row>
    <row r="1315" spans="2:17">
      <c r="B1315" s="227"/>
      <c r="C1315" s="226"/>
      <c r="D1315" s="226"/>
      <c r="E1315" s="226"/>
      <c r="F1315" s="226"/>
      <c r="G1315" s="226"/>
      <c r="H1315" s="226"/>
      <c r="I1315" s="226"/>
      <c r="J1315" s="226"/>
      <c r="K1315" s="226"/>
      <c r="L1315" s="226"/>
      <c r="M1315" s="226"/>
      <c r="N1315" s="226"/>
      <c r="O1315" s="226"/>
      <c r="P1315" s="226"/>
      <c r="Q1315" s="226"/>
    </row>
    <row r="1316" spans="2:17" ht="9.9" customHeight="1"/>
    <row r="1317" spans="2:17">
      <c r="B1317" s="224"/>
      <c r="C1317" s="225"/>
      <c r="D1317" s="225"/>
      <c r="E1317" s="225"/>
      <c r="F1317" s="225"/>
      <c r="G1317" s="225"/>
      <c r="H1317" s="225"/>
      <c r="I1317" s="225"/>
      <c r="J1317" s="225"/>
      <c r="K1317" s="225"/>
      <c r="L1317" s="225"/>
      <c r="M1317" s="225"/>
      <c r="N1317" s="225"/>
      <c r="O1317" s="225"/>
      <c r="P1317" s="225"/>
      <c r="Q1317" s="225"/>
    </row>
    <row r="1318" spans="2:17">
      <c r="B1318" s="224"/>
      <c r="C1318" s="225"/>
      <c r="D1318" s="225"/>
      <c r="E1318" s="225"/>
      <c r="F1318" s="225"/>
      <c r="G1318" s="225"/>
      <c r="H1318" s="225"/>
      <c r="I1318" s="225"/>
      <c r="J1318" s="225"/>
      <c r="K1318" s="225"/>
      <c r="L1318" s="225"/>
      <c r="M1318" s="225"/>
      <c r="N1318" s="225"/>
      <c r="O1318" s="225"/>
      <c r="P1318" s="225"/>
      <c r="Q1318" s="225"/>
    </row>
    <row r="1319" spans="2:17">
      <c r="B1319" s="224"/>
      <c r="C1319" s="225"/>
      <c r="D1319" s="225"/>
      <c r="E1319" s="225"/>
      <c r="F1319" s="225"/>
      <c r="G1319" s="225"/>
      <c r="H1319" s="225"/>
      <c r="I1319" s="225"/>
      <c r="J1319" s="225"/>
      <c r="K1319" s="225"/>
      <c r="L1319" s="225"/>
      <c r="M1319" s="225"/>
      <c r="N1319" s="225"/>
      <c r="O1319" s="225"/>
      <c r="P1319" s="225"/>
      <c r="Q1319" s="225"/>
    </row>
    <row r="1320" spans="2:17" ht="6.9" customHeight="1"/>
    <row r="1321" spans="2:17">
      <c r="B1321" s="227"/>
      <c r="C1321" s="226"/>
      <c r="D1321" s="226"/>
      <c r="E1321" s="226"/>
      <c r="F1321" s="226"/>
      <c r="G1321" s="226"/>
      <c r="H1321" s="226"/>
      <c r="I1321" s="226"/>
      <c r="J1321" s="226"/>
      <c r="K1321" s="226"/>
      <c r="L1321" s="226"/>
      <c r="M1321" s="226"/>
      <c r="N1321" s="226"/>
      <c r="O1321" s="226"/>
      <c r="P1321" s="226"/>
      <c r="Q1321" s="226"/>
    </row>
    <row r="1322" spans="2:17">
      <c r="B1322" s="227"/>
      <c r="C1322" s="226"/>
      <c r="D1322" s="226"/>
      <c r="E1322" s="226"/>
      <c r="F1322" s="226"/>
      <c r="G1322" s="226"/>
      <c r="H1322" s="226"/>
      <c r="I1322" s="226"/>
      <c r="J1322" s="226"/>
      <c r="K1322" s="226"/>
      <c r="L1322" s="226"/>
      <c r="M1322" s="226"/>
      <c r="N1322" s="226"/>
      <c r="O1322" s="226"/>
      <c r="P1322" s="226"/>
      <c r="Q1322" s="226"/>
    </row>
    <row r="1323" spans="2:17">
      <c r="B1323" s="227"/>
      <c r="C1323" s="226"/>
      <c r="D1323" s="226"/>
      <c r="E1323" s="226"/>
      <c r="F1323" s="226"/>
      <c r="G1323" s="226"/>
      <c r="H1323" s="226"/>
      <c r="I1323" s="226"/>
      <c r="J1323" s="226"/>
      <c r="K1323" s="226"/>
      <c r="L1323" s="226"/>
      <c r="M1323" s="226"/>
      <c r="N1323" s="226"/>
      <c r="O1323" s="226"/>
      <c r="P1323" s="226"/>
      <c r="Q1323" s="226"/>
    </row>
    <row r="1324" spans="2:17">
      <c r="B1324" s="227"/>
      <c r="C1324" s="226"/>
      <c r="D1324" s="226"/>
      <c r="E1324" s="226"/>
      <c r="F1324" s="226"/>
      <c r="G1324" s="226"/>
      <c r="H1324" s="226"/>
      <c r="I1324" s="226"/>
      <c r="J1324" s="226"/>
      <c r="K1324" s="226"/>
      <c r="L1324" s="226"/>
      <c r="M1324" s="226"/>
      <c r="N1324" s="226"/>
      <c r="O1324" s="226"/>
      <c r="P1324" s="226"/>
      <c r="Q1324" s="226"/>
    </row>
    <row r="1325" spans="2:17">
      <c r="B1325" s="227"/>
      <c r="C1325" s="226"/>
      <c r="D1325" s="226"/>
      <c r="E1325" s="226"/>
      <c r="F1325" s="226"/>
      <c r="G1325" s="226"/>
      <c r="H1325" s="226"/>
      <c r="I1325" s="226"/>
      <c r="J1325" s="226"/>
      <c r="K1325" s="226"/>
      <c r="L1325" s="226"/>
      <c r="M1325" s="226"/>
      <c r="N1325" s="226"/>
      <c r="O1325" s="226"/>
      <c r="P1325" s="226"/>
      <c r="Q1325" s="226"/>
    </row>
    <row r="1326" spans="2:17">
      <c r="B1326" s="227"/>
      <c r="C1326" s="226"/>
      <c r="D1326" s="226"/>
      <c r="E1326" s="226"/>
      <c r="F1326" s="226"/>
      <c r="G1326" s="226"/>
      <c r="H1326" s="226"/>
      <c r="I1326" s="226"/>
      <c r="J1326" s="226"/>
      <c r="K1326" s="226"/>
      <c r="L1326" s="226"/>
      <c r="M1326" s="226"/>
      <c r="N1326" s="226"/>
      <c r="O1326" s="226"/>
      <c r="P1326" s="226"/>
      <c r="Q1326" s="226"/>
    </row>
    <row r="1327" spans="2:17" ht="9.9" customHeight="1"/>
    <row r="1328" spans="2:17">
      <c r="B1328" s="224"/>
      <c r="C1328" s="225"/>
      <c r="D1328" s="225"/>
      <c r="E1328" s="225"/>
      <c r="F1328" s="225"/>
      <c r="G1328" s="225"/>
      <c r="H1328" s="225"/>
      <c r="I1328" s="225"/>
      <c r="J1328" s="225"/>
      <c r="K1328" s="225"/>
      <c r="L1328" s="225"/>
      <c r="M1328" s="225"/>
      <c r="N1328" s="225"/>
      <c r="O1328" s="225"/>
      <c r="P1328" s="225"/>
      <c r="Q1328" s="225"/>
    </row>
    <row r="1329" spans="2:17">
      <c r="B1329" s="224"/>
      <c r="C1329" s="225"/>
      <c r="D1329" s="225"/>
      <c r="E1329" s="225"/>
      <c r="F1329" s="225"/>
      <c r="G1329" s="225"/>
      <c r="H1329" s="225"/>
      <c r="I1329" s="225"/>
      <c r="J1329" s="225"/>
      <c r="K1329" s="225"/>
      <c r="L1329" s="225"/>
      <c r="M1329" s="225"/>
      <c r="N1329" s="225"/>
      <c r="O1329" s="225"/>
      <c r="P1329" s="225"/>
      <c r="Q1329" s="225"/>
    </row>
    <row r="1330" spans="2:17">
      <c r="B1330" s="224"/>
      <c r="C1330" s="225"/>
      <c r="D1330" s="225"/>
      <c r="E1330" s="225"/>
      <c r="F1330" s="225"/>
      <c r="G1330" s="225"/>
      <c r="H1330" s="225"/>
      <c r="I1330" s="225"/>
      <c r="J1330" s="225"/>
      <c r="K1330" s="225"/>
      <c r="L1330" s="225"/>
      <c r="M1330" s="225"/>
      <c r="N1330" s="225"/>
      <c r="O1330" s="225"/>
      <c r="P1330" s="225"/>
      <c r="Q1330" s="225"/>
    </row>
    <row r="1331" spans="2:17" ht="6.9" customHeight="1"/>
    <row r="1332" spans="2:17">
      <c r="B1332" s="227"/>
      <c r="C1332" s="226"/>
      <c r="D1332" s="226"/>
      <c r="E1332" s="226"/>
      <c r="F1332" s="226"/>
      <c r="G1332" s="226"/>
      <c r="H1332" s="226"/>
      <c r="I1332" s="226"/>
      <c r="J1332" s="226"/>
      <c r="K1332" s="226"/>
      <c r="L1332" s="226"/>
      <c r="M1332" s="226"/>
      <c r="N1332" s="226"/>
      <c r="O1332" s="226"/>
      <c r="P1332" s="226"/>
      <c r="Q1332" s="226"/>
    </row>
    <row r="1333" spans="2:17">
      <c r="B1333" s="227"/>
      <c r="C1333" s="226"/>
      <c r="D1333" s="226"/>
      <c r="E1333" s="226"/>
      <c r="F1333" s="226"/>
      <c r="G1333" s="226"/>
      <c r="H1333" s="226"/>
      <c r="I1333" s="226"/>
      <c r="J1333" s="226"/>
      <c r="K1333" s="226"/>
      <c r="L1333" s="226"/>
      <c r="M1333" s="226"/>
      <c r="N1333" s="226"/>
      <c r="O1333" s="226"/>
      <c r="P1333" s="226"/>
      <c r="Q1333" s="226"/>
    </row>
    <row r="1334" spans="2:17">
      <c r="B1334" s="227"/>
      <c r="C1334" s="226"/>
      <c r="D1334" s="226"/>
      <c r="E1334" s="226"/>
      <c r="F1334" s="226"/>
      <c r="G1334" s="226"/>
      <c r="H1334" s="226"/>
      <c r="I1334" s="226"/>
      <c r="J1334" s="226"/>
      <c r="K1334" s="226"/>
      <c r="L1334" s="226"/>
      <c r="M1334" s="226"/>
      <c r="N1334" s="226"/>
      <c r="O1334" s="226"/>
      <c r="P1334" s="226"/>
      <c r="Q1334" s="226"/>
    </row>
    <row r="1335" spans="2:17">
      <c r="B1335" s="227"/>
      <c r="C1335" s="226"/>
      <c r="D1335" s="226"/>
      <c r="E1335" s="226"/>
      <c r="F1335" s="226"/>
      <c r="G1335" s="226"/>
      <c r="H1335" s="226"/>
      <c r="I1335" s="226"/>
      <c r="J1335" s="226"/>
      <c r="K1335" s="226"/>
      <c r="L1335" s="226"/>
      <c r="M1335" s="226"/>
      <c r="N1335" s="226"/>
      <c r="O1335" s="226"/>
      <c r="P1335" s="226"/>
      <c r="Q1335" s="226"/>
    </row>
    <row r="1336" spans="2:17">
      <c r="B1336" s="227"/>
      <c r="C1336" s="226"/>
      <c r="D1336" s="226"/>
      <c r="E1336" s="226"/>
      <c r="F1336" s="226"/>
      <c r="G1336" s="226"/>
      <c r="H1336" s="226"/>
      <c r="I1336" s="226"/>
      <c r="J1336" s="226"/>
      <c r="K1336" s="226"/>
      <c r="L1336" s="226"/>
      <c r="M1336" s="226"/>
      <c r="N1336" s="226"/>
      <c r="O1336" s="226"/>
      <c r="P1336" s="226"/>
      <c r="Q1336" s="226"/>
    </row>
    <row r="1337" spans="2:17">
      <c r="B1337" s="227"/>
      <c r="C1337" s="226"/>
      <c r="D1337" s="226"/>
      <c r="E1337" s="226"/>
      <c r="F1337" s="226"/>
      <c r="G1337" s="226"/>
      <c r="H1337" s="226"/>
      <c r="I1337" s="226"/>
      <c r="J1337" s="226"/>
      <c r="K1337" s="226"/>
      <c r="L1337" s="226"/>
      <c r="M1337" s="226"/>
      <c r="N1337" s="226"/>
      <c r="O1337" s="226"/>
      <c r="P1337" s="226"/>
      <c r="Q1337" s="226"/>
    </row>
    <row r="1338" spans="2:17" ht="9.9" customHeight="1"/>
    <row r="1339" spans="2:17">
      <c r="B1339" s="224"/>
      <c r="C1339" s="225"/>
      <c r="D1339" s="225"/>
      <c r="E1339" s="225"/>
      <c r="F1339" s="225"/>
      <c r="G1339" s="225"/>
      <c r="H1339" s="225"/>
      <c r="I1339" s="225"/>
      <c r="J1339" s="225"/>
      <c r="K1339" s="225"/>
      <c r="L1339" s="225"/>
      <c r="M1339" s="225"/>
      <c r="N1339" s="225"/>
      <c r="O1339" s="225"/>
      <c r="P1339" s="225"/>
      <c r="Q1339" s="225"/>
    </row>
    <row r="1340" spans="2:17">
      <c r="B1340" s="224"/>
      <c r="C1340" s="225"/>
      <c r="D1340" s="225"/>
      <c r="E1340" s="225"/>
      <c r="F1340" s="225"/>
      <c r="G1340" s="225"/>
      <c r="H1340" s="225"/>
      <c r="I1340" s="225"/>
      <c r="J1340" s="225"/>
      <c r="K1340" s="225"/>
      <c r="L1340" s="225"/>
      <c r="M1340" s="225"/>
      <c r="N1340" s="225"/>
      <c r="O1340" s="225"/>
      <c r="P1340" s="225"/>
      <c r="Q1340" s="225"/>
    </row>
    <row r="1341" spans="2:17">
      <c r="B1341" s="224"/>
      <c r="C1341" s="225"/>
      <c r="D1341" s="225"/>
      <c r="E1341" s="225"/>
      <c r="F1341" s="225"/>
      <c r="G1341" s="225"/>
      <c r="H1341" s="225"/>
      <c r="I1341" s="225"/>
      <c r="J1341" s="225"/>
      <c r="K1341" s="225"/>
      <c r="L1341" s="225"/>
      <c r="M1341" s="225"/>
      <c r="N1341" s="225"/>
      <c r="O1341" s="225"/>
      <c r="P1341" s="225"/>
      <c r="Q1341" s="225"/>
    </row>
    <row r="1342" spans="2:17" ht="6.9" customHeight="1"/>
    <row r="1343" spans="2:17">
      <c r="B1343" s="227"/>
      <c r="C1343" s="226"/>
      <c r="D1343" s="226"/>
      <c r="E1343" s="226"/>
      <c r="F1343" s="226"/>
      <c r="G1343" s="226"/>
      <c r="H1343" s="226"/>
      <c r="I1343" s="226"/>
      <c r="J1343" s="226"/>
      <c r="K1343" s="226"/>
      <c r="L1343" s="226"/>
      <c r="M1343" s="226"/>
      <c r="N1343" s="226"/>
      <c r="O1343" s="226"/>
      <c r="P1343" s="226"/>
      <c r="Q1343" s="226"/>
    </row>
    <row r="1344" spans="2:17">
      <c r="B1344" s="227"/>
      <c r="C1344" s="226"/>
      <c r="D1344" s="226"/>
      <c r="E1344" s="226"/>
      <c r="F1344" s="226"/>
      <c r="G1344" s="226"/>
      <c r="H1344" s="226"/>
      <c r="I1344" s="226"/>
      <c r="J1344" s="226"/>
      <c r="K1344" s="226"/>
      <c r="L1344" s="226"/>
      <c r="M1344" s="226"/>
      <c r="N1344" s="226"/>
      <c r="O1344" s="226"/>
      <c r="P1344" s="226"/>
      <c r="Q1344" s="226"/>
    </row>
    <row r="1345" spans="2:17">
      <c r="B1345" s="227"/>
      <c r="C1345" s="226"/>
      <c r="D1345" s="226"/>
      <c r="E1345" s="226"/>
      <c r="F1345" s="226"/>
      <c r="G1345" s="226"/>
      <c r="H1345" s="226"/>
      <c r="I1345" s="226"/>
      <c r="J1345" s="226"/>
      <c r="K1345" s="226"/>
      <c r="L1345" s="226"/>
      <c r="M1345" s="226"/>
      <c r="N1345" s="226"/>
      <c r="O1345" s="226"/>
      <c r="P1345" s="226"/>
      <c r="Q1345" s="226"/>
    </row>
    <row r="1346" spans="2:17">
      <c r="B1346" s="227"/>
      <c r="C1346" s="226"/>
      <c r="D1346" s="226"/>
      <c r="E1346" s="226"/>
      <c r="F1346" s="226"/>
      <c r="G1346" s="226"/>
      <c r="H1346" s="226"/>
      <c r="I1346" s="226"/>
      <c r="J1346" s="226"/>
      <c r="K1346" s="226"/>
      <c r="L1346" s="226"/>
      <c r="M1346" s="226"/>
      <c r="N1346" s="226"/>
      <c r="O1346" s="226"/>
      <c r="P1346" s="226"/>
      <c r="Q1346" s="226"/>
    </row>
    <row r="1347" spans="2:17">
      <c r="B1347" s="227"/>
      <c r="C1347" s="226"/>
      <c r="D1347" s="226"/>
      <c r="E1347" s="226"/>
      <c r="F1347" s="226"/>
      <c r="G1347" s="226"/>
      <c r="H1347" s="226"/>
      <c r="I1347" s="226"/>
      <c r="J1347" s="226"/>
      <c r="K1347" s="226"/>
      <c r="L1347" s="226"/>
      <c r="M1347" s="226"/>
      <c r="N1347" s="226"/>
      <c r="O1347" s="226"/>
      <c r="P1347" s="226"/>
      <c r="Q1347" s="226"/>
    </row>
    <row r="1348" spans="2:17">
      <c r="B1348" s="227"/>
      <c r="C1348" s="226"/>
      <c r="D1348" s="226"/>
      <c r="E1348" s="226"/>
      <c r="F1348" s="226"/>
      <c r="G1348" s="226"/>
      <c r="H1348" s="226"/>
      <c r="I1348" s="226"/>
      <c r="J1348" s="226"/>
      <c r="K1348" s="226"/>
      <c r="L1348" s="226"/>
      <c r="M1348" s="226"/>
      <c r="N1348" s="226"/>
      <c r="O1348" s="226"/>
      <c r="P1348" s="226"/>
      <c r="Q1348" s="226"/>
    </row>
    <row r="1349" spans="2:17" ht="9.9" customHeight="1"/>
    <row r="1350" spans="2:17">
      <c r="B1350" s="224"/>
      <c r="C1350" s="225"/>
      <c r="D1350" s="225"/>
      <c r="E1350" s="225"/>
      <c r="F1350" s="225"/>
      <c r="G1350" s="225"/>
      <c r="H1350" s="225"/>
      <c r="I1350" s="225"/>
      <c r="J1350" s="225"/>
      <c r="K1350" s="225"/>
      <c r="L1350" s="225"/>
      <c r="M1350" s="225"/>
      <c r="N1350" s="225"/>
      <c r="O1350" s="225"/>
      <c r="P1350" s="225"/>
      <c r="Q1350" s="225"/>
    </row>
    <row r="1351" spans="2:17">
      <c r="B1351" s="224"/>
      <c r="C1351" s="225"/>
      <c r="D1351" s="225"/>
      <c r="E1351" s="225"/>
      <c r="F1351" s="225"/>
      <c r="G1351" s="225"/>
      <c r="H1351" s="225"/>
      <c r="I1351" s="225"/>
      <c r="J1351" s="225"/>
      <c r="K1351" s="225"/>
      <c r="L1351" s="225"/>
      <c r="M1351" s="225"/>
      <c r="N1351" s="225"/>
      <c r="O1351" s="225"/>
      <c r="P1351" s="225"/>
      <c r="Q1351" s="225"/>
    </row>
    <row r="1352" spans="2:17">
      <c r="B1352" s="224"/>
      <c r="C1352" s="225"/>
      <c r="D1352" s="225"/>
      <c r="E1352" s="225"/>
      <c r="F1352" s="225"/>
      <c r="G1352" s="225"/>
      <c r="H1352" s="225"/>
      <c r="I1352" s="225"/>
      <c r="J1352" s="225"/>
      <c r="K1352" s="225"/>
      <c r="L1352" s="225"/>
      <c r="M1352" s="225"/>
      <c r="N1352" s="225"/>
      <c r="O1352" s="225"/>
      <c r="P1352" s="225"/>
      <c r="Q1352" s="225"/>
    </row>
    <row r="1353" spans="2:17" ht="6.9" customHeight="1"/>
    <row r="1354" spans="2:17">
      <c r="B1354" s="227"/>
      <c r="C1354" s="226"/>
      <c r="D1354" s="226"/>
      <c r="E1354" s="226"/>
      <c r="F1354" s="226"/>
      <c r="G1354" s="226"/>
      <c r="H1354" s="226"/>
      <c r="I1354" s="226"/>
      <c r="J1354" s="226"/>
      <c r="K1354" s="226"/>
      <c r="L1354" s="226"/>
      <c r="M1354" s="226"/>
      <c r="N1354" s="226"/>
      <c r="O1354" s="226"/>
      <c r="P1354" s="226"/>
      <c r="Q1354" s="226"/>
    </row>
    <row r="1355" spans="2:17">
      <c r="B1355" s="227"/>
      <c r="C1355" s="226"/>
      <c r="D1355" s="226"/>
      <c r="E1355" s="226"/>
      <c r="F1355" s="226"/>
      <c r="G1355" s="226"/>
      <c r="H1355" s="226"/>
      <c r="I1355" s="226"/>
      <c r="J1355" s="226"/>
      <c r="K1355" s="226"/>
      <c r="L1355" s="226"/>
      <c r="M1355" s="226"/>
      <c r="N1355" s="226"/>
      <c r="O1355" s="226"/>
      <c r="P1355" s="226"/>
      <c r="Q1355" s="226"/>
    </row>
    <row r="1356" spans="2:17">
      <c r="B1356" s="227"/>
      <c r="C1356" s="226"/>
      <c r="D1356" s="226"/>
      <c r="E1356" s="226"/>
      <c r="F1356" s="226"/>
      <c r="G1356" s="226"/>
      <c r="H1356" s="226"/>
      <c r="I1356" s="226"/>
      <c r="J1356" s="226"/>
      <c r="K1356" s="226"/>
      <c r="L1356" s="226"/>
      <c r="M1356" s="226"/>
      <c r="N1356" s="226"/>
      <c r="O1356" s="226"/>
      <c r="P1356" s="226"/>
      <c r="Q1356" s="226"/>
    </row>
    <row r="1357" spans="2:17">
      <c r="B1357" s="227"/>
      <c r="C1357" s="226"/>
      <c r="D1357" s="226"/>
      <c r="E1357" s="226"/>
      <c r="F1357" s="226"/>
      <c r="G1357" s="226"/>
      <c r="H1357" s="226"/>
      <c r="I1357" s="226"/>
      <c r="J1357" s="226"/>
      <c r="K1357" s="226"/>
      <c r="L1357" s="226"/>
      <c r="M1357" s="226"/>
      <c r="N1357" s="226"/>
      <c r="O1357" s="226"/>
      <c r="P1357" s="226"/>
      <c r="Q1357" s="226"/>
    </row>
    <row r="1358" spans="2:17">
      <c r="B1358" s="227"/>
      <c r="C1358" s="226"/>
      <c r="D1358" s="226"/>
      <c r="E1358" s="226"/>
      <c r="F1358" s="226"/>
      <c r="G1358" s="226"/>
      <c r="H1358" s="226"/>
      <c r="I1358" s="226"/>
      <c r="J1358" s="226"/>
      <c r="K1358" s="226"/>
      <c r="L1358" s="226"/>
      <c r="M1358" s="226"/>
      <c r="N1358" s="226"/>
      <c r="O1358" s="226"/>
      <c r="P1358" s="226"/>
      <c r="Q1358" s="226"/>
    </row>
    <row r="1359" spans="2:17">
      <c r="B1359" s="227"/>
      <c r="C1359" s="226"/>
      <c r="D1359" s="226"/>
      <c r="E1359" s="226"/>
      <c r="F1359" s="226"/>
      <c r="G1359" s="226"/>
      <c r="H1359" s="226"/>
      <c r="I1359" s="226"/>
      <c r="J1359" s="226"/>
      <c r="K1359" s="226"/>
      <c r="L1359" s="226"/>
      <c r="M1359" s="226"/>
      <c r="N1359" s="226"/>
      <c r="O1359" s="226"/>
      <c r="P1359" s="226"/>
      <c r="Q1359" s="226"/>
    </row>
    <row r="1360" spans="2:17" ht="9.9" customHeight="1"/>
    <row r="1361" spans="2:17" ht="24.6">
      <c r="B1361" s="47"/>
      <c r="C1361" s="222"/>
      <c r="D1361" s="222"/>
      <c r="E1361" s="222"/>
      <c r="F1361" s="222"/>
      <c r="G1361" s="222"/>
      <c r="H1361" s="222"/>
      <c r="I1361" s="222"/>
      <c r="J1361" s="222"/>
      <c r="K1361" s="222"/>
      <c r="L1361" s="222"/>
      <c r="M1361" s="222"/>
      <c r="N1361" s="222"/>
      <c r="O1361" s="223"/>
      <c r="P1361" s="223"/>
      <c r="Q1361" s="89"/>
    </row>
    <row r="1362" spans="2:17" ht="6.9" customHeight="1"/>
    <row r="1363" spans="2:17">
      <c r="B1363" s="224"/>
      <c r="C1363" s="225"/>
      <c r="D1363" s="225"/>
      <c r="E1363" s="225"/>
      <c r="F1363" s="225"/>
      <c r="G1363" s="225"/>
      <c r="H1363" s="225"/>
      <c r="I1363" s="225"/>
      <c r="J1363" s="225"/>
      <c r="K1363" s="225"/>
      <c r="L1363" s="225"/>
      <c r="M1363" s="225"/>
      <c r="N1363" s="225"/>
      <c r="O1363" s="225"/>
      <c r="P1363" s="225"/>
      <c r="Q1363" s="225"/>
    </row>
    <row r="1364" spans="2:17">
      <c r="B1364" s="224"/>
      <c r="C1364" s="225"/>
      <c r="D1364" s="225"/>
      <c r="E1364" s="225"/>
      <c r="F1364" s="225"/>
      <c r="G1364" s="225"/>
      <c r="H1364" s="225"/>
      <c r="I1364" s="225"/>
      <c r="J1364" s="225"/>
      <c r="K1364" s="225"/>
      <c r="L1364" s="225"/>
      <c r="M1364" s="225"/>
      <c r="N1364" s="225"/>
      <c r="O1364" s="225"/>
      <c r="P1364" s="225"/>
      <c r="Q1364" s="225"/>
    </row>
    <row r="1365" spans="2:17">
      <c r="B1365" s="224"/>
      <c r="C1365" s="225"/>
      <c r="D1365" s="225"/>
      <c r="E1365" s="225"/>
      <c r="F1365" s="225"/>
      <c r="G1365" s="225"/>
      <c r="H1365" s="225"/>
      <c r="I1365" s="225"/>
      <c r="J1365" s="225"/>
      <c r="K1365" s="225"/>
      <c r="L1365" s="225"/>
      <c r="M1365" s="225"/>
      <c r="N1365" s="225"/>
      <c r="O1365" s="225"/>
      <c r="P1365" s="225"/>
      <c r="Q1365" s="225"/>
    </row>
    <row r="1366" spans="2:17" ht="6.9" customHeight="1"/>
    <row r="1367" spans="2:17">
      <c r="B1367" s="227"/>
      <c r="C1367" s="226"/>
      <c r="D1367" s="226"/>
      <c r="E1367" s="226"/>
      <c r="F1367" s="226"/>
      <c r="G1367" s="226"/>
      <c r="H1367" s="226"/>
      <c r="I1367" s="226"/>
      <c r="J1367" s="226"/>
      <c r="K1367" s="226"/>
      <c r="L1367" s="226"/>
      <c r="M1367" s="226"/>
      <c r="N1367" s="226"/>
      <c r="O1367" s="226"/>
      <c r="P1367" s="226"/>
      <c r="Q1367" s="226"/>
    </row>
    <row r="1368" spans="2:17">
      <c r="B1368" s="227"/>
      <c r="C1368" s="226"/>
      <c r="D1368" s="226"/>
      <c r="E1368" s="226"/>
      <c r="F1368" s="226"/>
      <c r="G1368" s="226"/>
      <c r="H1368" s="226"/>
      <c r="I1368" s="226"/>
      <c r="J1368" s="226"/>
      <c r="K1368" s="226"/>
      <c r="L1368" s="226"/>
      <c r="M1368" s="226"/>
      <c r="N1368" s="226"/>
      <c r="O1368" s="226"/>
      <c r="P1368" s="226"/>
      <c r="Q1368" s="226"/>
    </row>
    <row r="1369" spans="2:17">
      <c r="B1369" s="227"/>
      <c r="C1369" s="226"/>
      <c r="D1369" s="226"/>
      <c r="E1369" s="226"/>
      <c r="F1369" s="226"/>
      <c r="G1369" s="226"/>
      <c r="H1369" s="226"/>
      <c r="I1369" s="226"/>
      <c r="J1369" s="226"/>
      <c r="K1369" s="226"/>
      <c r="L1369" s="226"/>
      <c r="M1369" s="226"/>
      <c r="N1369" s="226"/>
      <c r="O1369" s="226"/>
      <c r="P1369" s="226"/>
      <c r="Q1369" s="226"/>
    </row>
    <row r="1370" spans="2:17">
      <c r="B1370" s="227"/>
      <c r="C1370" s="226"/>
      <c r="D1370" s="226"/>
      <c r="E1370" s="226"/>
      <c r="F1370" s="226"/>
      <c r="G1370" s="226"/>
      <c r="H1370" s="226"/>
      <c r="I1370" s="226"/>
      <c r="J1370" s="226"/>
      <c r="K1370" s="226"/>
      <c r="L1370" s="226"/>
      <c r="M1370" s="226"/>
      <c r="N1370" s="226"/>
      <c r="O1370" s="226"/>
      <c r="P1370" s="226"/>
      <c r="Q1370" s="226"/>
    </row>
    <row r="1371" spans="2:17">
      <c r="B1371" s="227"/>
      <c r="C1371" s="226"/>
      <c r="D1371" s="226"/>
      <c r="E1371" s="226"/>
      <c r="F1371" s="226"/>
      <c r="G1371" s="226"/>
      <c r="H1371" s="226"/>
      <c r="I1371" s="226"/>
      <c r="J1371" s="226"/>
      <c r="K1371" s="226"/>
      <c r="L1371" s="226"/>
      <c r="M1371" s="226"/>
      <c r="N1371" s="226"/>
      <c r="O1371" s="226"/>
      <c r="P1371" s="226"/>
      <c r="Q1371" s="226"/>
    </row>
    <row r="1372" spans="2:17">
      <c r="B1372" s="227"/>
      <c r="C1372" s="226"/>
      <c r="D1372" s="226"/>
      <c r="E1372" s="226"/>
      <c r="F1372" s="226"/>
      <c r="G1372" s="226"/>
      <c r="H1372" s="226"/>
      <c r="I1372" s="226"/>
      <c r="J1372" s="226"/>
      <c r="K1372" s="226"/>
      <c r="L1372" s="226"/>
      <c r="M1372" s="226"/>
      <c r="N1372" s="226"/>
      <c r="O1372" s="226"/>
      <c r="P1372" s="226"/>
      <c r="Q1372" s="226"/>
    </row>
    <row r="1373" spans="2:17" ht="9.9" customHeight="1"/>
    <row r="1374" spans="2:17">
      <c r="B1374" s="224"/>
      <c r="C1374" s="225"/>
      <c r="D1374" s="225"/>
      <c r="E1374" s="225"/>
      <c r="F1374" s="225"/>
      <c r="G1374" s="225"/>
      <c r="H1374" s="225"/>
      <c r="I1374" s="225"/>
      <c r="J1374" s="225"/>
      <c r="K1374" s="225"/>
      <c r="L1374" s="225"/>
      <c r="M1374" s="225"/>
      <c r="N1374" s="225"/>
      <c r="O1374" s="225"/>
      <c r="P1374" s="225"/>
      <c r="Q1374" s="225"/>
    </row>
    <row r="1375" spans="2:17">
      <c r="B1375" s="224"/>
      <c r="C1375" s="225"/>
      <c r="D1375" s="225"/>
      <c r="E1375" s="225"/>
      <c r="F1375" s="225"/>
      <c r="G1375" s="225"/>
      <c r="H1375" s="225"/>
      <c r="I1375" s="225"/>
      <c r="J1375" s="225"/>
      <c r="K1375" s="225"/>
      <c r="L1375" s="225"/>
      <c r="M1375" s="225"/>
      <c r="N1375" s="225"/>
      <c r="O1375" s="225"/>
      <c r="P1375" s="225"/>
      <c r="Q1375" s="225"/>
    </row>
    <row r="1376" spans="2:17">
      <c r="B1376" s="224"/>
      <c r="C1376" s="225"/>
      <c r="D1376" s="225"/>
      <c r="E1376" s="225"/>
      <c r="F1376" s="225"/>
      <c r="G1376" s="225"/>
      <c r="H1376" s="225"/>
      <c r="I1376" s="225"/>
      <c r="J1376" s="225"/>
      <c r="K1376" s="225"/>
      <c r="L1376" s="225"/>
      <c r="M1376" s="225"/>
      <c r="N1376" s="225"/>
      <c r="O1376" s="225"/>
      <c r="P1376" s="225"/>
      <c r="Q1376" s="225"/>
    </row>
    <row r="1377" spans="2:17" ht="6.9" customHeight="1"/>
    <row r="1378" spans="2:17">
      <c r="B1378" s="227"/>
      <c r="C1378" s="226"/>
      <c r="D1378" s="226"/>
      <c r="E1378" s="226"/>
      <c r="F1378" s="226"/>
      <c r="G1378" s="226"/>
      <c r="H1378" s="226"/>
      <c r="I1378" s="226"/>
      <c r="J1378" s="226"/>
      <c r="K1378" s="226"/>
      <c r="L1378" s="226"/>
      <c r="M1378" s="226"/>
      <c r="N1378" s="226"/>
      <c r="O1378" s="226"/>
      <c r="P1378" s="226"/>
      <c r="Q1378" s="226"/>
    </row>
    <row r="1379" spans="2:17">
      <c r="B1379" s="227"/>
      <c r="C1379" s="226"/>
      <c r="D1379" s="226"/>
      <c r="E1379" s="226"/>
      <c r="F1379" s="226"/>
      <c r="G1379" s="226"/>
      <c r="H1379" s="226"/>
      <c r="I1379" s="226"/>
      <c r="J1379" s="226"/>
      <c r="K1379" s="226"/>
      <c r="L1379" s="226"/>
      <c r="M1379" s="226"/>
      <c r="N1379" s="226"/>
      <c r="O1379" s="226"/>
      <c r="P1379" s="226"/>
      <c r="Q1379" s="226"/>
    </row>
    <row r="1380" spans="2:17">
      <c r="B1380" s="227"/>
      <c r="C1380" s="226"/>
      <c r="D1380" s="226"/>
      <c r="E1380" s="226"/>
      <c r="F1380" s="226"/>
      <c r="G1380" s="226"/>
      <c r="H1380" s="226"/>
      <c r="I1380" s="226"/>
      <c r="J1380" s="226"/>
      <c r="K1380" s="226"/>
      <c r="L1380" s="226"/>
      <c r="M1380" s="226"/>
      <c r="N1380" s="226"/>
      <c r="O1380" s="226"/>
      <c r="P1380" s="226"/>
      <c r="Q1380" s="226"/>
    </row>
    <row r="1381" spans="2:17">
      <c r="B1381" s="227"/>
      <c r="C1381" s="226"/>
      <c r="D1381" s="226"/>
      <c r="E1381" s="226"/>
      <c r="F1381" s="226"/>
      <c r="G1381" s="226"/>
      <c r="H1381" s="226"/>
      <c r="I1381" s="226"/>
      <c r="J1381" s="226"/>
      <c r="K1381" s="226"/>
      <c r="L1381" s="226"/>
      <c r="M1381" s="226"/>
      <c r="N1381" s="226"/>
      <c r="O1381" s="226"/>
      <c r="P1381" s="226"/>
      <c r="Q1381" s="226"/>
    </row>
    <row r="1382" spans="2:17">
      <c r="B1382" s="227"/>
      <c r="C1382" s="226"/>
      <c r="D1382" s="226"/>
      <c r="E1382" s="226"/>
      <c r="F1382" s="226"/>
      <c r="G1382" s="226"/>
      <c r="H1382" s="226"/>
      <c r="I1382" s="226"/>
      <c r="J1382" s="226"/>
      <c r="K1382" s="226"/>
      <c r="L1382" s="226"/>
      <c r="M1382" s="226"/>
      <c r="N1382" s="226"/>
      <c r="O1382" s="226"/>
      <c r="P1382" s="226"/>
      <c r="Q1382" s="226"/>
    </row>
    <row r="1383" spans="2:17">
      <c r="B1383" s="227"/>
      <c r="C1383" s="226"/>
      <c r="D1383" s="226"/>
      <c r="E1383" s="226"/>
      <c r="F1383" s="226"/>
      <c r="G1383" s="226"/>
      <c r="H1383" s="226"/>
      <c r="I1383" s="226"/>
      <c r="J1383" s="226"/>
      <c r="K1383" s="226"/>
      <c r="L1383" s="226"/>
      <c r="M1383" s="226"/>
      <c r="N1383" s="226"/>
      <c r="O1383" s="226"/>
      <c r="P1383" s="226"/>
      <c r="Q1383" s="226"/>
    </row>
    <row r="1384" spans="2:17" ht="9.9" customHeight="1"/>
    <row r="1385" spans="2:17">
      <c r="B1385" s="224"/>
      <c r="C1385" s="225"/>
      <c r="D1385" s="225"/>
      <c r="E1385" s="225"/>
      <c r="F1385" s="225"/>
      <c r="G1385" s="225"/>
      <c r="H1385" s="225"/>
      <c r="I1385" s="225"/>
      <c r="J1385" s="225"/>
      <c r="K1385" s="225"/>
      <c r="L1385" s="225"/>
      <c r="M1385" s="225"/>
      <c r="N1385" s="225"/>
      <c r="O1385" s="225"/>
      <c r="P1385" s="225"/>
      <c r="Q1385" s="225"/>
    </row>
    <row r="1386" spans="2:17">
      <c r="B1386" s="224"/>
      <c r="C1386" s="225"/>
      <c r="D1386" s="225"/>
      <c r="E1386" s="225"/>
      <c r="F1386" s="225"/>
      <c r="G1386" s="225"/>
      <c r="H1386" s="225"/>
      <c r="I1386" s="225"/>
      <c r="J1386" s="225"/>
      <c r="K1386" s="225"/>
      <c r="L1386" s="225"/>
      <c r="M1386" s="225"/>
      <c r="N1386" s="225"/>
      <c r="O1386" s="225"/>
      <c r="P1386" s="225"/>
      <c r="Q1386" s="225"/>
    </row>
    <row r="1387" spans="2:17">
      <c r="B1387" s="224"/>
      <c r="C1387" s="225"/>
      <c r="D1387" s="225"/>
      <c r="E1387" s="225"/>
      <c r="F1387" s="225"/>
      <c r="G1387" s="225"/>
      <c r="H1387" s="225"/>
      <c r="I1387" s="225"/>
      <c r="J1387" s="225"/>
      <c r="K1387" s="225"/>
      <c r="L1387" s="225"/>
      <c r="M1387" s="225"/>
      <c r="N1387" s="225"/>
      <c r="O1387" s="225"/>
      <c r="P1387" s="225"/>
      <c r="Q1387" s="225"/>
    </row>
    <row r="1388" spans="2:17" ht="6.9" customHeight="1"/>
    <row r="1389" spans="2:17">
      <c r="B1389" s="227"/>
      <c r="C1389" s="226"/>
      <c r="D1389" s="226"/>
      <c r="E1389" s="226"/>
      <c r="F1389" s="226"/>
      <c r="G1389" s="226"/>
      <c r="H1389" s="226"/>
      <c r="I1389" s="226"/>
      <c r="J1389" s="226"/>
      <c r="K1389" s="226"/>
      <c r="L1389" s="226"/>
      <c r="M1389" s="226"/>
      <c r="N1389" s="226"/>
      <c r="O1389" s="226"/>
      <c r="P1389" s="226"/>
      <c r="Q1389" s="226"/>
    </row>
    <row r="1390" spans="2:17">
      <c r="B1390" s="227"/>
      <c r="C1390" s="226"/>
      <c r="D1390" s="226"/>
      <c r="E1390" s="226"/>
      <c r="F1390" s="226"/>
      <c r="G1390" s="226"/>
      <c r="H1390" s="226"/>
      <c r="I1390" s="226"/>
      <c r="J1390" s="226"/>
      <c r="K1390" s="226"/>
      <c r="L1390" s="226"/>
      <c r="M1390" s="226"/>
      <c r="N1390" s="226"/>
      <c r="O1390" s="226"/>
      <c r="P1390" s="226"/>
      <c r="Q1390" s="226"/>
    </row>
    <row r="1391" spans="2:17">
      <c r="B1391" s="227"/>
      <c r="C1391" s="226"/>
      <c r="D1391" s="226"/>
      <c r="E1391" s="226"/>
      <c r="F1391" s="226"/>
      <c r="G1391" s="226"/>
      <c r="H1391" s="226"/>
      <c r="I1391" s="226"/>
      <c r="J1391" s="226"/>
      <c r="K1391" s="226"/>
      <c r="L1391" s="226"/>
      <c r="M1391" s="226"/>
      <c r="N1391" s="226"/>
      <c r="O1391" s="226"/>
      <c r="P1391" s="226"/>
      <c r="Q1391" s="226"/>
    </row>
    <row r="1392" spans="2:17">
      <c r="B1392" s="227"/>
      <c r="C1392" s="226"/>
      <c r="D1392" s="226"/>
      <c r="E1392" s="226"/>
      <c r="F1392" s="226"/>
      <c r="G1392" s="226"/>
      <c r="H1392" s="226"/>
      <c r="I1392" s="226"/>
      <c r="J1392" s="226"/>
      <c r="K1392" s="226"/>
      <c r="L1392" s="226"/>
      <c r="M1392" s="226"/>
      <c r="N1392" s="226"/>
      <c r="O1392" s="226"/>
      <c r="P1392" s="226"/>
      <c r="Q1392" s="226"/>
    </row>
    <row r="1393" spans="2:17">
      <c r="B1393" s="227"/>
      <c r="C1393" s="226"/>
      <c r="D1393" s="226"/>
      <c r="E1393" s="226"/>
      <c r="F1393" s="226"/>
      <c r="G1393" s="226"/>
      <c r="H1393" s="226"/>
      <c r="I1393" s="226"/>
      <c r="J1393" s="226"/>
      <c r="K1393" s="226"/>
      <c r="L1393" s="226"/>
      <c r="M1393" s="226"/>
      <c r="N1393" s="226"/>
      <c r="O1393" s="226"/>
      <c r="P1393" s="226"/>
      <c r="Q1393" s="226"/>
    </row>
    <row r="1394" spans="2:17">
      <c r="B1394" s="227"/>
      <c r="C1394" s="226"/>
      <c r="D1394" s="226"/>
      <c r="E1394" s="226"/>
      <c r="F1394" s="226"/>
      <c r="G1394" s="226"/>
      <c r="H1394" s="226"/>
      <c r="I1394" s="226"/>
      <c r="J1394" s="226"/>
      <c r="K1394" s="226"/>
      <c r="L1394" s="226"/>
      <c r="M1394" s="226"/>
      <c r="N1394" s="226"/>
      <c r="O1394" s="226"/>
      <c r="P1394" s="226"/>
      <c r="Q1394" s="226"/>
    </row>
    <row r="1395" spans="2:17" ht="9.9" customHeight="1"/>
    <row r="1396" spans="2:17">
      <c r="B1396" s="224"/>
      <c r="C1396" s="225"/>
      <c r="D1396" s="225"/>
      <c r="E1396" s="225"/>
      <c r="F1396" s="225"/>
      <c r="G1396" s="225"/>
      <c r="H1396" s="225"/>
      <c r="I1396" s="225"/>
      <c r="J1396" s="225"/>
      <c r="K1396" s="225"/>
      <c r="L1396" s="225"/>
      <c r="M1396" s="225"/>
      <c r="N1396" s="225"/>
      <c r="O1396" s="225"/>
      <c r="P1396" s="225"/>
      <c r="Q1396" s="225"/>
    </row>
    <row r="1397" spans="2:17">
      <c r="B1397" s="224"/>
      <c r="C1397" s="225"/>
      <c r="D1397" s="225"/>
      <c r="E1397" s="225"/>
      <c r="F1397" s="225"/>
      <c r="G1397" s="225"/>
      <c r="H1397" s="225"/>
      <c r="I1397" s="225"/>
      <c r="J1397" s="225"/>
      <c r="K1397" s="225"/>
      <c r="L1397" s="225"/>
      <c r="M1397" s="225"/>
      <c r="N1397" s="225"/>
      <c r="O1397" s="225"/>
      <c r="P1397" s="225"/>
      <c r="Q1397" s="225"/>
    </row>
    <row r="1398" spans="2:17">
      <c r="B1398" s="224"/>
      <c r="C1398" s="225"/>
      <c r="D1398" s="225"/>
      <c r="E1398" s="225"/>
      <c r="F1398" s="225"/>
      <c r="G1398" s="225"/>
      <c r="H1398" s="225"/>
      <c r="I1398" s="225"/>
      <c r="J1398" s="225"/>
      <c r="K1398" s="225"/>
      <c r="L1398" s="225"/>
      <c r="M1398" s="225"/>
      <c r="N1398" s="225"/>
      <c r="O1398" s="225"/>
      <c r="P1398" s="225"/>
      <c r="Q1398" s="225"/>
    </row>
    <row r="1399" spans="2:17" ht="6.9" customHeight="1"/>
    <row r="1400" spans="2:17">
      <c r="B1400" s="227"/>
      <c r="C1400" s="226"/>
      <c r="D1400" s="226"/>
      <c r="E1400" s="226"/>
      <c r="F1400" s="226"/>
      <c r="G1400" s="226"/>
      <c r="H1400" s="226"/>
      <c r="I1400" s="226"/>
      <c r="J1400" s="226"/>
      <c r="K1400" s="226"/>
      <c r="L1400" s="226"/>
      <c r="M1400" s="226"/>
      <c r="N1400" s="226"/>
      <c r="O1400" s="226"/>
      <c r="P1400" s="226"/>
      <c r="Q1400" s="226"/>
    </row>
    <row r="1401" spans="2:17">
      <c r="B1401" s="227"/>
      <c r="C1401" s="226"/>
      <c r="D1401" s="226"/>
      <c r="E1401" s="226"/>
      <c r="F1401" s="226"/>
      <c r="G1401" s="226"/>
      <c r="H1401" s="226"/>
      <c r="I1401" s="226"/>
      <c r="J1401" s="226"/>
      <c r="K1401" s="226"/>
      <c r="L1401" s="226"/>
      <c r="M1401" s="226"/>
      <c r="N1401" s="226"/>
      <c r="O1401" s="226"/>
      <c r="P1401" s="226"/>
      <c r="Q1401" s="226"/>
    </row>
    <row r="1402" spans="2:17">
      <c r="B1402" s="227"/>
      <c r="C1402" s="226"/>
      <c r="D1402" s="226"/>
      <c r="E1402" s="226"/>
      <c r="F1402" s="226"/>
      <c r="G1402" s="226"/>
      <c r="H1402" s="226"/>
      <c r="I1402" s="226"/>
      <c r="J1402" s="226"/>
      <c r="K1402" s="226"/>
      <c r="L1402" s="226"/>
      <c r="M1402" s="226"/>
      <c r="N1402" s="226"/>
      <c r="O1402" s="226"/>
      <c r="P1402" s="226"/>
      <c r="Q1402" s="226"/>
    </row>
    <row r="1403" spans="2:17">
      <c r="B1403" s="227"/>
      <c r="C1403" s="226"/>
      <c r="D1403" s="226"/>
      <c r="E1403" s="226"/>
      <c r="F1403" s="226"/>
      <c r="G1403" s="226"/>
      <c r="H1403" s="226"/>
      <c r="I1403" s="226"/>
      <c r="J1403" s="226"/>
      <c r="K1403" s="226"/>
      <c r="L1403" s="226"/>
      <c r="M1403" s="226"/>
      <c r="N1403" s="226"/>
      <c r="O1403" s="226"/>
      <c r="P1403" s="226"/>
      <c r="Q1403" s="226"/>
    </row>
    <row r="1404" spans="2:17">
      <c r="B1404" s="227"/>
      <c r="C1404" s="226"/>
      <c r="D1404" s="226"/>
      <c r="E1404" s="226"/>
      <c r="F1404" s="226"/>
      <c r="G1404" s="226"/>
      <c r="H1404" s="226"/>
      <c r="I1404" s="226"/>
      <c r="J1404" s="226"/>
      <c r="K1404" s="226"/>
      <c r="L1404" s="226"/>
      <c r="M1404" s="226"/>
      <c r="N1404" s="226"/>
      <c r="O1404" s="226"/>
      <c r="P1404" s="226"/>
      <c r="Q1404" s="226"/>
    </row>
    <row r="1405" spans="2:17">
      <c r="B1405" s="227"/>
      <c r="C1405" s="226"/>
      <c r="D1405" s="226"/>
      <c r="E1405" s="226"/>
      <c r="F1405" s="226"/>
      <c r="G1405" s="226"/>
      <c r="H1405" s="226"/>
      <c r="I1405" s="226"/>
      <c r="J1405" s="226"/>
      <c r="K1405" s="226"/>
      <c r="L1405" s="226"/>
      <c r="M1405" s="226"/>
      <c r="N1405" s="226"/>
      <c r="O1405" s="226"/>
      <c r="P1405" s="226"/>
      <c r="Q1405" s="226"/>
    </row>
    <row r="1406" spans="2:17" ht="9.9" customHeight="1"/>
    <row r="1407" spans="2:17">
      <c r="B1407" s="224"/>
      <c r="C1407" s="225"/>
      <c r="D1407" s="225"/>
      <c r="E1407" s="225"/>
      <c r="F1407" s="225"/>
      <c r="G1407" s="225"/>
      <c r="H1407" s="225"/>
      <c r="I1407" s="225"/>
      <c r="J1407" s="225"/>
      <c r="K1407" s="225"/>
      <c r="L1407" s="225"/>
      <c r="M1407" s="225"/>
      <c r="N1407" s="225"/>
      <c r="O1407" s="225"/>
      <c r="P1407" s="225"/>
      <c r="Q1407" s="225"/>
    </row>
    <row r="1408" spans="2:17">
      <c r="B1408" s="224"/>
      <c r="C1408" s="225"/>
      <c r="D1408" s="225"/>
      <c r="E1408" s="225"/>
      <c r="F1408" s="225"/>
      <c r="G1408" s="225"/>
      <c r="H1408" s="225"/>
      <c r="I1408" s="225"/>
      <c r="J1408" s="225"/>
      <c r="K1408" s="225"/>
      <c r="L1408" s="225"/>
      <c r="M1408" s="225"/>
      <c r="N1408" s="225"/>
      <c r="O1408" s="225"/>
      <c r="P1408" s="225"/>
      <c r="Q1408" s="225"/>
    </row>
    <row r="1409" spans="2:17">
      <c r="B1409" s="224"/>
      <c r="C1409" s="225"/>
      <c r="D1409" s="225"/>
      <c r="E1409" s="225"/>
      <c r="F1409" s="225"/>
      <c r="G1409" s="225"/>
      <c r="H1409" s="225"/>
      <c r="I1409" s="225"/>
      <c r="J1409" s="225"/>
      <c r="K1409" s="225"/>
      <c r="L1409" s="225"/>
      <c r="M1409" s="225"/>
      <c r="N1409" s="225"/>
      <c r="O1409" s="225"/>
      <c r="P1409" s="225"/>
      <c r="Q1409" s="225"/>
    </row>
    <row r="1410" spans="2:17" ht="6.9" customHeight="1"/>
    <row r="1411" spans="2:17">
      <c r="B1411" s="227"/>
      <c r="C1411" s="226"/>
      <c r="D1411" s="226"/>
      <c r="E1411" s="226"/>
      <c r="F1411" s="226"/>
      <c r="G1411" s="226"/>
      <c r="H1411" s="226"/>
      <c r="I1411" s="226"/>
      <c r="J1411" s="226"/>
      <c r="K1411" s="226"/>
      <c r="L1411" s="226"/>
      <c r="M1411" s="226"/>
      <c r="N1411" s="226"/>
      <c r="O1411" s="226"/>
      <c r="P1411" s="226"/>
      <c r="Q1411" s="226"/>
    </row>
    <row r="1412" spans="2:17">
      <c r="B1412" s="227"/>
      <c r="C1412" s="226"/>
      <c r="D1412" s="226"/>
      <c r="E1412" s="226"/>
      <c r="F1412" s="226"/>
      <c r="G1412" s="226"/>
      <c r="H1412" s="226"/>
      <c r="I1412" s="226"/>
      <c r="J1412" s="226"/>
      <c r="K1412" s="226"/>
      <c r="L1412" s="226"/>
      <c r="M1412" s="226"/>
      <c r="N1412" s="226"/>
      <c r="O1412" s="226"/>
      <c r="P1412" s="226"/>
      <c r="Q1412" s="226"/>
    </row>
    <row r="1413" spans="2:17">
      <c r="B1413" s="227"/>
      <c r="C1413" s="226"/>
      <c r="D1413" s="226"/>
      <c r="E1413" s="226"/>
      <c r="F1413" s="226"/>
      <c r="G1413" s="226"/>
      <c r="H1413" s="226"/>
      <c r="I1413" s="226"/>
      <c r="J1413" s="226"/>
      <c r="K1413" s="226"/>
      <c r="L1413" s="226"/>
      <c r="M1413" s="226"/>
      <c r="N1413" s="226"/>
      <c r="O1413" s="226"/>
      <c r="P1413" s="226"/>
      <c r="Q1413" s="226"/>
    </row>
    <row r="1414" spans="2:17">
      <c r="B1414" s="227"/>
      <c r="C1414" s="226"/>
      <c r="D1414" s="226"/>
      <c r="E1414" s="226"/>
      <c r="F1414" s="226"/>
      <c r="G1414" s="226"/>
      <c r="H1414" s="226"/>
      <c r="I1414" s="226"/>
      <c r="J1414" s="226"/>
      <c r="K1414" s="226"/>
      <c r="L1414" s="226"/>
      <c r="M1414" s="226"/>
      <c r="N1414" s="226"/>
      <c r="O1414" s="226"/>
      <c r="P1414" s="226"/>
      <c r="Q1414" s="226"/>
    </row>
    <row r="1415" spans="2:17">
      <c r="B1415" s="227"/>
      <c r="C1415" s="226"/>
      <c r="D1415" s="226"/>
      <c r="E1415" s="226"/>
      <c r="F1415" s="226"/>
      <c r="G1415" s="226"/>
      <c r="H1415" s="226"/>
      <c r="I1415" s="226"/>
      <c r="J1415" s="226"/>
      <c r="K1415" s="226"/>
      <c r="L1415" s="226"/>
      <c r="M1415" s="226"/>
      <c r="N1415" s="226"/>
      <c r="O1415" s="226"/>
      <c r="P1415" s="226"/>
      <c r="Q1415" s="226"/>
    </row>
    <row r="1416" spans="2:17">
      <c r="B1416" s="227"/>
      <c r="C1416" s="226"/>
      <c r="D1416" s="226"/>
      <c r="E1416" s="226"/>
      <c r="F1416" s="226"/>
      <c r="G1416" s="226"/>
      <c r="H1416" s="226"/>
      <c r="I1416" s="226"/>
      <c r="J1416" s="226"/>
      <c r="K1416" s="226"/>
      <c r="L1416" s="226"/>
      <c r="M1416" s="226"/>
      <c r="N1416" s="226"/>
      <c r="O1416" s="226"/>
      <c r="P1416" s="226"/>
      <c r="Q1416" s="226"/>
    </row>
    <row r="1417" spans="2:17" ht="9.9" customHeight="1"/>
    <row r="1418" spans="2:17">
      <c r="B1418" s="224"/>
      <c r="C1418" s="225"/>
      <c r="D1418" s="225"/>
      <c r="E1418" s="225"/>
      <c r="F1418" s="225"/>
      <c r="G1418" s="225"/>
      <c r="H1418" s="225"/>
      <c r="I1418" s="225"/>
      <c r="J1418" s="225"/>
      <c r="K1418" s="225"/>
      <c r="L1418" s="225"/>
      <c r="M1418" s="225"/>
      <c r="N1418" s="225"/>
      <c r="O1418" s="225"/>
      <c r="P1418" s="225"/>
      <c r="Q1418" s="225"/>
    </row>
    <row r="1419" spans="2:17">
      <c r="B1419" s="224"/>
      <c r="C1419" s="225"/>
      <c r="D1419" s="225"/>
      <c r="E1419" s="225"/>
      <c r="F1419" s="225"/>
      <c r="G1419" s="225"/>
      <c r="H1419" s="225"/>
      <c r="I1419" s="225"/>
      <c r="J1419" s="225"/>
      <c r="K1419" s="225"/>
      <c r="L1419" s="225"/>
      <c r="M1419" s="225"/>
      <c r="N1419" s="225"/>
      <c r="O1419" s="225"/>
      <c r="P1419" s="225"/>
      <c r="Q1419" s="225"/>
    </row>
    <row r="1420" spans="2:17">
      <c r="B1420" s="224"/>
      <c r="C1420" s="225"/>
      <c r="D1420" s="225"/>
      <c r="E1420" s="225"/>
      <c r="F1420" s="225"/>
      <c r="G1420" s="225"/>
      <c r="H1420" s="225"/>
      <c r="I1420" s="225"/>
      <c r="J1420" s="225"/>
      <c r="K1420" s="225"/>
      <c r="L1420" s="225"/>
      <c r="M1420" s="225"/>
      <c r="N1420" s="225"/>
      <c r="O1420" s="225"/>
      <c r="P1420" s="225"/>
      <c r="Q1420" s="225"/>
    </row>
    <row r="1421" spans="2:17" ht="6.9" customHeight="1"/>
    <row r="1422" spans="2:17">
      <c r="B1422" s="227"/>
      <c r="C1422" s="226"/>
      <c r="D1422" s="226"/>
      <c r="E1422" s="226"/>
      <c r="F1422" s="226"/>
      <c r="G1422" s="226"/>
      <c r="H1422" s="226"/>
      <c r="I1422" s="226"/>
      <c r="J1422" s="226"/>
      <c r="K1422" s="226"/>
      <c r="L1422" s="226"/>
      <c r="M1422" s="226"/>
      <c r="N1422" s="226"/>
      <c r="O1422" s="226"/>
      <c r="P1422" s="226"/>
      <c r="Q1422" s="226"/>
    </row>
    <row r="1423" spans="2:17">
      <c r="B1423" s="227"/>
      <c r="C1423" s="226"/>
      <c r="D1423" s="226"/>
      <c r="E1423" s="226"/>
      <c r="F1423" s="226"/>
      <c r="G1423" s="226"/>
      <c r="H1423" s="226"/>
      <c r="I1423" s="226"/>
      <c r="J1423" s="226"/>
      <c r="K1423" s="226"/>
      <c r="L1423" s="226"/>
      <c r="M1423" s="226"/>
      <c r="N1423" s="226"/>
      <c r="O1423" s="226"/>
      <c r="P1423" s="226"/>
      <c r="Q1423" s="226"/>
    </row>
    <row r="1424" spans="2:17">
      <c r="B1424" s="227"/>
      <c r="C1424" s="226"/>
      <c r="D1424" s="226"/>
      <c r="E1424" s="226"/>
      <c r="F1424" s="226"/>
      <c r="G1424" s="226"/>
      <c r="H1424" s="226"/>
      <c r="I1424" s="226"/>
      <c r="J1424" s="226"/>
      <c r="K1424" s="226"/>
      <c r="L1424" s="226"/>
      <c r="M1424" s="226"/>
      <c r="N1424" s="226"/>
      <c r="O1424" s="226"/>
      <c r="P1424" s="226"/>
      <c r="Q1424" s="226"/>
    </row>
    <row r="1425" spans="2:17">
      <c r="B1425" s="227"/>
      <c r="C1425" s="226"/>
      <c r="D1425" s="226"/>
      <c r="E1425" s="226"/>
      <c r="F1425" s="226"/>
      <c r="G1425" s="226"/>
      <c r="H1425" s="226"/>
      <c r="I1425" s="226"/>
      <c r="J1425" s="226"/>
      <c r="K1425" s="226"/>
      <c r="L1425" s="226"/>
      <c r="M1425" s="226"/>
      <c r="N1425" s="226"/>
      <c r="O1425" s="226"/>
      <c r="P1425" s="226"/>
      <c r="Q1425" s="226"/>
    </row>
    <row r="1426" spans="2:17">
      <c r="B1426" s="227"/>
      <c r="C1426" s="226"/>
      <c r="D1426" s="226"/>
      <c r="E1426" s="226"/>
      <c r="F1426" s="226"/>
      <c r="G1426" s="226"/>
      <c r="H1426" s="226"/>
      <c r="I1426" s="226"/>
      <c r="J1426" s="226"/>
      <c r="K1426" s="226"/>
      <c r="L1426" s="226"/>
      <c r="M1426" s="226"/>
      <c r="N1426" s="226"/>
      <c r="O1426" s="226"/>
      <c r="P1426" s="226"/>
      <c r="Q1426" s="226"/>
    </row>
    <row r="1427" spans="2:17">
      <c r="B1427" s="227"/>
      <c r="C1427" s="226"/>
      <c r="D1427" s="226"/>
      <c r="E1427" s="226"/>
      <c r="F1427" s="226"/>
      <c r="G1427" s="226"/>
      <c r="H1427" s="226"/>
      <c r="I1427" s="226"/>
      <c r="J1427" s="226"/>
      <c r="K1427" s="226"/>
      <c r="L1427" s="226"/>
      <c r="M1427" s="226"/>
      <c r="N1427" s="226"/>
      <c r="O1427" s="226"/>
      <c r="P1427" s="226"/>
      <c r="Q1427" s="226"/>
    </row>
    <row r="1428" spans="2:17" ht="9.9" customHeight="1"/>
    <row r="1429" spans="2:17" ht="24.6">
      <c r="B1429" s="47"/>
      <c r="C1429" s="222"/>
      <c r="D1429" s="222"/>
      <c r="E1429" s="222"/>
      <c r="F1429" s="222"/>
      <c r="G1429" s="222"/>
      <c r="H1429" s="222"/>
      <c r="I1429" s="222"/>
      <c r="J1429" s="222"/>
      <c r="K1429" s="222"/>
      <c r="L1429" s="222"/>
      <c r="M1429" s="222"/>
      <c r="N1429" s="222"/>
      <c r="O1429" s="223"/>
      <c r="P1429" s="223"/>
      <c r="Q1429" s="89"/>
    </row>
    <row r="1430" spans="2:17" ht="6.9" customHeight="1"/>
    <row r="1431" spans="2:17">
      <c r="B1431" s="224"/>
      <c r="C1431" s="225"/>
      <c r="D1431" s="225"/>
      <c r="E1431" s="225"/>
      <c r="F1431" s="225"/>
      <c r="G1431" s="225"/>
      <c r="H1431" s="225"/>
      <c r="I1431" s="225"/>
      <c r="J1431" s="225"/>
      <c r="K1431" s="225"/>
      <c r="L1431" s="225"/>
      <c r="M1431" s="225"/>
      <c r="N1431" s="225"/>
      <c r="O1431" s="225"/>
      <c r="P1431" s="225"/>
      <c r="Q1431" s="225"/>
    </row>
    <row r="1432" spans="2:17">
      <c r="B1432" s="224"/>
      <c r="C1432" s="225"/>
      <c r="D1432" s="225"/>
      <c r="E1432" s="225"/>
      <c r="F1432" s="225"/>
      <c r="G1432" s="225"/>
      <c r="H1432" s="225"/>
      <c r="I1432" s="225"/>
      <c r="J1432" s="225"/>
      <c r="K1432" s="225"/>
      <c r="L1432" s="225"/>
      <c r="M1432" s="225"/>
      <c r="N1432" s="225"/>
      <c r="O1432" s="225"/>
      <c r="P1432" s="225"/>
      <c r="Q1432" s="225"/>
    </row>
    <row r="1433" spans="2:17">
      <c r="B1433" s="224"/>
      <c r="C1433" s="225"/>
      <c r="D1433" s="225"/>
      <c r="E1433" s="225"/>
      <c r="F1433" s="225"/>
      <c r="G1433" s="225"/>
      <c r="H1433" s="225"/>
      <c r="I1433" s="225"/>
      <c r="J1433" s="225"/>
      <c r="K1433" s="225"/>
      <c r="L1433" s="225"/>
      <c r="M1433" s="225"/>
      <c r="N1433" s="225"/>
      <c r="O1433" s="225"/>
      <c r="P1433" s="225"/>
      <c r="Q1433" s="225"/>
    </row>
    <row r="1434" spans="2:17" ht="6.9" customHeight="1"/>
    <row r="1435" spans="2:17">
      <c r="B1435" s="227"/>
      <c r="C1435" s="226"/>
      <c r="D1435" s="226"/>
      <c r="E1435" s="226"/>
      <c r="F1435" s="226"/>
      <c r="G1435" s="226"/>
      <c r="H1435" s="226"/>
      <c r="I1435" s="226"/>
      <c r="J1435" s="226"/>
      <c r="K1435" s="226"/>
      <c r="L1435" s="226"/>
      <c r="M1435" s="226"/>
      <c r="N1435" s="226"/>
      <c r="O1435" s="226"/>
      <c r="P1435" s="226"/>
      <c r="Q1435" s="226"/>
    </row>
    <row r="1436" spans="2:17">
      <c r="B1436" s="227"/>
      <c r="C1436" s="226"/>
      <c r="D1436" s="226"/>
      <c r="E1436" s="226"/>
      <c r="F1436" s="226"/>
      <c r="G1436" s="226"/>
      <c r="H1436" s="226"/>
      <c r="I1436" s="226"/>
      <c r="J1436" s="226"/>
      <c r="K1436" s="226"/>
      <c r="L1436" s="226"/>
      <c r="M1436" s="226"/>
      <c r="N1436" s="226"/>
      <c r="O1436" s="226"/>
      <c r="P1436" s="226"/>
      <c r="Q1436" s="226"/>
    </row>
    <row r="1437" spans="2:17">
      <c r="B1437" s="227"/>
      <c r="C1437" s="226"/>
      <c r="D1437" s="226"/>
      <c r="E1437" s="226"/>
      <c r="F1437" s="226"/>
      <c r="G1437" s="226"/>
      <c r="H1437" s="226"/>
      <c r="I1437" s="226"/>
      <c r="J1437" s="226"/>
      <c r="K1437" s="226"/>
      <c r="L1437" s="226"/>
      <c r="M1437" s="226"/>
      <c r="N1437" s="226"/>
      <c r="O1437" s="226"/>
      <c r="P1437" s="226"/>
      <c r="Q1437" s="226"/>
    </row>
    <row r="1438" spans="2:17">
      <c r="B1438" s="227"/>
      <c r="C1438" s="226"/>
      <c r="D1438" s="226"/>
      <c r="E1438" s="226"/>
      <c r="F1438" s="226"/>
      <c r="G1438" s="226"/>
      <c r="H1438" s="226"/>
      <c r="I1438" s="226"/>
      <c r="J1438" s="226"/>
      <c r="K1438" s="226"/>
      <c r="L1438" s="226"/>
      <c r="M1438" s="226"/>
      <c r="N1438" s="226"/>
      <c r="O1438" s="226"/>
      <c r="P1438" s="226"/>
      <c r="Q1438" s="226"/>
    </row>
    <row r="1439" spans="2:17">
      <c r="B1439" s="227"/>
      <c r="C1439" s="226"/>
      <c r="D1439" s="226"/>
      <c r="E1439" s="226"/>
      <c r="F1439" s="226"/>
      <c r="G1439" s="226"/>
      <c r="H1439" s="226"/>
      <c r="I1439" s="226"/>
      <c r="J1439" s="226"/>
      <c r="K1439" s="226"/>
      <c r="L1439" s="226"/>
      <c r="M1439" s="226"/>
      <c r="N1439" s="226"/>
      <c r="O1439" s="226"/>
      <c r="P1439" s="226"/>
      <c r="Q1439" s="226"/>
    </row>
    <row r="1440" spans="2:17">
      <c r="B1440" s="227"/>
      <c r="C1440" s="226"/>
      <c r="D1440" s="226"/>
      <c r="E1440" s="226"/>
      <c r="F1440" s="226"/>
      <c r="G1440" s="226"/>
      <c r="H1440" s="226"/>
      <c r="I1440" s="226"/>
      <c r="J1440" s="226"/>
      <c r="K1440" s="226"/>
      <c r="L1440" s="226"/>
      <c r="M1440" s="226"/>
      <c r="N1440" s="226"/>
      <c r="O1440" s="226"/>
      <c r="P1440" s="226"/>
      <c r="Q1440" s="226"/>
    </row>
    <row r="1441" spans="2:17" ht="9.9" customHeight="1"/>
    <row r="1442" spans="2:17">
      <c r="B1442" s="224"/>
      <c r="C1442" s="225"/>
      <c r="D1442" s="225"/>
      <c r="E1442" s="225"/>
      <c r="F1442" s="225"/>
      <c r="G1442" s="225"/>
      <c r="H1442" s="225"/>
      <c r="I1442" s="225"/>
      <c r="J1442" s="225"/>
      <c r="K1442" s="225"/>
      <c r="L1442" s="225"/>
      <c r="M1442" s="225"/>
      <c r="N1442" s="225"/>
      <c r="O1442" s="225"/>
      <c r="P1442" s="225"/>
      <c r="Q1442" s="225"/>
    </row>
    <row r="1443" spans="2:17">
      <c r="B1443" s="224"/>
      <c r="C1443" s="225"/>
      <c r="D1443" s="225"/>
      <c r="E1443" s="225"/>
      <c r="F1443" s="225"/>
      <c r="G1443" s="225"/>
      <c r="H1443" s="225"/>
      <c r="I1443" s="225"/>
      <c r="J1443" s="225"/>
      <c r="K1443" s="225"/>
      <c r="L1443" s="225"/>
      <c r="M1443" s="225"/>
      <c r="N1443" s="225"/>
      <c r="O1443" s="225"/>
      <c r="P1443" s="225"/>
      <c r="Q1443" s="225"/>
    </row>
    <row r="1444" spans="2:17">
      <c r="B1444" s="224"/>
      <c r="C1444" s="225"/>
      <c r="D1444" s="225"/>
      <c r="E1444" s="225"/>
      <c r="F1444" s="225"/>
      <c r="G1444" s="225"/>
      <c r="H1444" s="225"/>
      <c r="I1444" s="225"/>
      <c r="J1444" s="225"/>
      <c r="K1444" s="225"/>
      <c r="L1444" s="225"/>
      <c r="M1444" s="225"/>
      <c r="N1444" s="225"/>
      <c r="O1444" s="225"/>
      <c r="P1444" s="225"/>
      <c r="Q1444" s="225"/>
    </row>
    <row r="1445" spans="2:17" ht="6.9" customHeight="1"/>
    <row r="1446" spans="2:17">
      <c r="B1446" s="227"/>
      <c r="C1446" s="226"/>
      <c r="D1446" s="226"/>
      <c r="E1446" s="226"/>
      <c r="F1446" s="226"/>
      <c r="G1446" s="226"/>
      <c r="H1446" s="226"/>
      <c r="I1446" s="226"/>
      <c r="J1446" s="226"/>
      <c r="K1446" s="226"/>
      <c r="L1446" s="226"/>
      <c r="M1446" s="226"/>
      <c r="N1446" s="226"/>
      <c r="O1446" s="226"/>
      <c r="P1446" s="226"/>
      <c r="Q1446" s="226"/>
    </row>
    <row r="1447" spans="2:17">
      <c r="B1447" s="227"/>
      <c r="C1447" s="226"/>
      <c r="D1447" s="226"/>
      <c r="E1447" s="226"/>
      <c r="F1447" s="226"/>
      <c r="G1447" s="226"/>
      <c r="H1447" s="226"/>
      <c r="I1447" s="226"/>
      <c r="J1447" s="226"/>
      <c r="K1447" s="226"/>
      <c r="L1447" s="226"/>
      <c r="M1447" s="226"/>
      <c r="N1447" s="226"/>
      <c r="O1447" s="226"/>
      <c r="P1447" s="226"/>
      <c r="Q1447" s="226"/>
    </row>
    <row r="1448" spans="2:17">
      <c r="B1448" s="227"/>
      <c r="C1448" s="226"/>
      <c r="D1448" s="226"/>
      <c r="E1448" s="226"/>
      <c r="F1448" s="226"/>
      <c r="G1448" s="226"/>
      <c r="H1448" s="226"/>
      <c r="I1448" s="226"/>
      <c r="J1448" s="226"/>
      <c r="K1448" s="226"/>
      <c r="L1448" s="226"/>
      <c r="M1448" s="226"/>
      <c r="N1448" s="226"/>
      <c r="O1448" s="226"/>
      <c r="P1448" s="226"/>
      <c r="Q1448" s="226"/>
    </row>
    <row r="1449" spans="2:17">
      <c r="B1449" s="227"/>
      <c r="C1449" s="226"/>
      <c r="D1449" s="226"/>
      <c r="E1449" s="226"/>
      <c r="F1449" s="226"/>
      <c r="G1449" s="226"/>
      <c r="H1449" s="226"/>
      <c r="I1449" s="226"/>
      <c r="J1449" s="226"/>
      <c r="K1449" s="226"/>
      <c r="L1449" s="226"/>
      <c r="M1449" s="226"/>
      <c r="N1449" s="226"/>
      <c r="O1449" s="226"/>
      <c r="P1449" s="226"/>
      <c r="Q1449" s="226"/>
    </row>
    <row r="1450" spans="2:17">
      <c r="B1450" s="227"/>
      <c r="C1450" s="226"/>
      <c r="D1450" s="226"/>
      <c r="E1450" s="226"/>
      <c r="F1450" s="226"/>
      <c r="G1450" s="226"/>
      <c r="H1450" s="226"/>
      <c r="I1450" s="226"/>
      <c r="J1450" s="226"/>
      <c r="K1450" s="226"/>
      <c r="L1450" s="226"/>
      <c r="M1450" s="226"/>
      <c r="N1450" s="226"/>
      <c r="O1450" s="226"/>
      <c r="P1450" s="226"/>
      <c r="Q1450" s="226"/>
    </row>
    <row r="1451" spans="2:17">
      <c r="B1451" s="227"/>
      <c r="C1451" s="226"/>
      <c r="D1451" s="226"/>
      <c r="E1451" s="226"/>
      <c r="F1451" s="226"/>
      <c r="G1451" s="226"/>
      <c r="H1451" s="226"/>
      <c r="I1451" s="226"/>
      <c r="J1451" s="226"/>
      <c r="K1451" s="226"/>
      <c r="L1451" s="226"/>
      <c r="M1451" s="226"/>
      <c r="N1451" s="226"/>
      <c r="O1451" s="226"/>
      <c r="P1451" s="226"/>
      <c r="Q1451" s="226"/>
    </row>
    <row r="1452" spans="2:17" ht="9.9" customHeight="1"/>
    <row r="1453" spans="2:17">
      <c r="B1453" s="224"/>
      <c r="C1453" s="225"/>
      <c r="D1453" s="225"/>
      <c r="E1453" s="225"/>
      <c r="F1453" s="225"/>
      <c r="G1453" s="225"/>
      <c r="H1453" s="225"/>
      <c r="I1453" s="225"/>
      <c r="J1453" s="225"/>
      <c r="K1453" s="225"/>
      <c r="L1453" s="225"/>
      <c r="M1453" s="225"/>
      <c r="N1453" s="225"/>
      <c r="O1453" s="225"/>
      <c r="P1453" s="225"/>
      <c r="Q1453" s="225"/>
    </row>
    <row r="1454" spans="2:17">
      <c r="B1454" s="224"/>
      <c r="C1454" s="225"/>
      <c r="D1454" s="225"/>
      <c r="E1454" s="225"/>
      <c r="F1454" s="225"/>
      <c r="G1454" s="225"/>
      <c r="H1454" s="225"/>
      <c r="I1454" s="225"/>
      <c r="J1454" s="225"/>
      <c r="K1454" s="225"/>
      <c r="L1454" s="225"/>
      <c r="M1454" s="225"/>
      <c r="N1454" s="225"/>
      <c r="O1454" s="225"/>
      <c r="P1454" s="225"/>
      <c r="Q1454" s="225"/>
    </row>
    <row r="1455" spans="2:17">
      <c r="B1455" s="224"/>
      <c r="C1455" s="225"/>
      <c r="D1455" s="225"/>
      <c r="E1455" s="225"/>
      <c r="F1455" s="225"/>
      <c r="G1455" s="225"/>
      <c r="H1455" s="225"/>
      <c r="I1455" s="225"/>
      <c r="J1455" s="225"/>
      <c r="K1455" s="225"/>
      <c r="L1455" s="225"/>
      <c r="M1455" s="225"/>
      <c r="N1455" s="225"/>
      <c r="O1455" s="225"/>
      <c r="P1455" s="225"/>
      <c r="Q1455" s="225"/>
    </row>
    <row r="1456" spans="2:17" ht="6.9" customHeight="1"/>
    <row r="1457" spans="2:17">
      <c r="B1457" s="227"/>
      <c r="C1457" s="226"/>
      <c r="D1457" s="226"/>
      <c r="E1457" s="226"/>
      <c r="F1457" s="226"/>
      <c r="G1457" s="226"/>
      <c r="H1457" s="226"/>
      <c r="I1457" s="226"/>
      <c r="J1457" s="226"/>
      <c r="K1457" s="226"/>
      <c r="L1457" s="226"/>
      <c r="M1457" s="226"/>
      <c r="N1457" s="226"/>
      <c r="O1457" s="226"/>
      <c r="P1457" s="226"/>
      <c r="Q1457" s="226"/>
    </row>
    <row r="1458" spans="2:17">
      <c r="B1458" s="227"/>
      <c r="C1458" s="226"/>
      <c r="D1458" s="226"/>
      <c r="E1458" s="226"/>
      <c r="F1458" s="226"/>
      <c r="G1458" s="226"/>
      <c r="H1458" s="226"/>
      <c r="I1458" s="226"/>
      <c r="J1458" s="226"/>
      <c r="K1458" s="226"/>
      <c r="L1458" s="226"/>
      <c r="M1458" s="226"/>
      <c r="N1458" s="226"/>
      <c r="O1458" s="226"/>
      <c r="P1458" s="226"/>
      <c r="Q1458" s="226"/>
    </row>
    <row r="1459" spans="2:17">
      <c r="B1459" s="227"/>
      <c r="C1459" s="226"/>
      <c r="D1459" s="226"/>
      <c r="E1459" s="226"/>
      <c r="F1459" s="226"/>
      <c r="G1459" s="226"/>
      <c r="H1459" s="226"/>
      <c r="I1459" s="226"/>
      <c r="J1459" s="226"/>
      <c r="K1459" s="226"/>
      <c r="L1459" s="226"/>
      <c r="M1459" s="226"/>
      <c r="N1459" s="226"/>
      <c r="O1459" s="226"/>
      <c r="P1459" s="226"/>
      <c r="Q1459" s="226"/>
    </row>
    <row r="1460" spans="2:17">
      <c r="B1460" s="227"/>
      <c r="C1460" s="226"/>
      <c r="D1460" s="226"/>
      <c r="E1460" s="226"/>
      <c r="F1460" s="226"/>
      <c r="G1460" s="226"/>
      <c r="H1460" s="226"/>
      <c r="I1460" s="226"/>
      <c r="J1460" s="226"/>
      <c r="K1460" s="226"/>
      <c r="L1460" s="226"/>
      <c r="M1460" s="226"/>
      <c r="N1460" s="226"/>
      <c r="O1460" s="226"/>
      <c r="P1460" s="226"/>
      <c r="Q1460" s="226"/>
    </row>
    <row r="1461" spans="2:17">
      <c r="B1461" s="227"/>
      <c r="C1461" s="226"/>
      <c r="D1461" s="226"/>
      <c r="E1461" s="226"/>
      <c r="F1461" s="226"/>
      <c r="G1461" s="226"/>
      <c r="H1461" s="226"/>
      <c r="I1461" s="226"/>
      <c r="J1461" s="226"/>
      <c r="K1461" s="226"/>
      <c r="L1461" s="226"/>
      <c r="M1461" s="226"/>
      <c r="N1461" s="226"/>
      <c r="O1461" s="226"/>
      <c r="P1461" s="226"/>
      <c r="Q1461" s="226"/>
    </row>
    <row r="1462" spans="2:17">
      <c r="B1462" s="227"/>
      <c r="C1462" s="226"/>
      <c r="D1462" s="226"/>
      <c r="E1462" s="226"/>
      <c r="F1462" s="226"/>
      <c r="G1462" s="226"/>
      <c r="H1462" s="226"/>
      <c r="I1462" s="226"/>
      <c r="J1462" s="226"/>
      <c r="K1462" s="226"/>
      <c r="L1462" s="226"/>
      <c r="M1462" s="226"/>
      <c r="N1462" s="226"/>
      <c r="O1462" s="226"/>
      <c r="P1462" s="226"/>
      <c r="Q1462" s="226"/>
    </row>
    <row r="1463" spans="2:17" ht="9.9" customHeight="1"/>
    <row r="1464" spans="2:17">
      <c r="B1464" s="224"/>
      <c r="C1464" s="225"/>
      <c r="D1464" s="225"/>
      <c r="E1464" s="225"/>
      <c r="F1464" s="225"/>
      <c r="G1464" s="225"/>
      <c r="H1464" s="225"/>
      <c r="I1464" s="225"/>
      <c r="J1464" s="225"/>
      <c r="K1464" s="225"/>
      <c r="L1464" s="225"/>
      <c r="M1464" s="225"/>
      <c r="N1464" s="225"/>
      <c r="O1464" s="225"/>
      <c r="P1464" s="225"/>
      <c r="Q1464" s="225"/>
    </row>
    <row r="1465" spans="2:17">
      <c r="B1465" s="224"/>
      <c r="C1465" s="225"/>
      <c r="D1465" s="225"/>
      <c r="E1465" s="225"/>
      <c r="F1465" s="225"/>
      <c r="G1465" s="225"/>
      <c r="H1465" s="225"/>
      <c r="I1465" s="225"/>
      <c r="J1465" s="225"/>
      <c r="K1465" s="225"/>
      <c r="L1465" s="225"/>
      <c r="M1465" s="225"/>
      <c r="N1465" s="225"/>
      <c r="O1465" s="225"/>
      <c r="P1465" s="225"/>
      <c r="Q1465" s="225"/>
    </row>
    <row r="1466" spans="2:17">
      <c r="B1466" s="224"/>
      <c r="C1466" s="225"/>
      <c r="D1466" s="225"/>
      <c r="E1466" s="225"/>
      <c r="F1466" s="225"/>
      <c r="G1466" s="225"/>
      <c r="H1466" s="225"/>
      <c r="I1466" s="225"/>
      <c r="J1466" s="225"/>
      <c r="K1466" s="225"/>
      <c r="L1466" s="225"/>
      <c r="M1466" s="225"/>
      <c r="N1466" s="225"/>
      <c r="O1466" s="225"/>
      <c r="P1466" s="225"/>
      <c r="Q1466" s="225"/>
    </row>
    <row r="1467" spans="2:17" ht="6.9" customHeight="1"/>
    <row r="1468" spans="2:17">
      <c r="B1468" s="227"/>
      <c r="C1468" s="226"/>
      <c r="D1468" s="226"/>
      <c r="E1468" s="226"/>
      <c r="F1468" s="226"/>
      <c r="G1468" s="226"/>
      <c r="H1468" s="226"/>
      <c r="I1468" s="226"/>
      <c r="J1468" s="226"/>
      <c r="K1468" s="226"/>
      <c r="L1468" s="226"/>
      <c r="M1468" s="226"/>
      <c r="N1468" s="226"/>
      <c r="O1468" s="226"/>
      <c r="P1468" s="226"/>
      <c r="Q1468" s="226"/>
    </row>
    <row r="1469" spans="2:17">
      <c r="B1469" s="227"/>
      <c r="C1469" s="226"/>
      <c r="D1469" s="226"/>
      <c r="E1469" s="226"/>
      <c r="F1469" s="226"/>
      <c r="G1469" s="226"/>
      <c r="H1469" s="226"/>
      <c r="I1469" s="226"/>
      <c r="J1469" s="226"/>
      <c r="K1469" s="226"/>
      <c r="L1469" s="226"/>
      <c r="M1469" s="226"/>
      <c r="N1469" s="226"/>
      <c r="O1469" s="226"/>
      <c r="P1469" s="226"/>
      <c r="Q1469" s="226"/>
    </row>
    <row r="1470" spans="2:17">
      <c r="B1470" s="227"/>
      <c r="C1470" s="226"/>
      <c r="D1470" s="226"/>
      <c r="E1470" s="226"/>
      <c r="F1470" s="226"/>
      <c r="G1470" s="226"/>
      <c r="H1470" s="226"/>
      <c r="I1470" s="226"/>
      <c r="J1470" s="226"/>
      <c r="K1470" s="226"/>
      <c r="L1470" s="226"/>
      <c r="M1470" s="226"/>
      <c r="N1470" s="226"/>
      <c r="O1470" s="226"/>
      <c r="P1470" s="226"/>
      <c r="Q1470" s="226"/>
    </row>
    <row r="1471" spans="2:17">
      <c r="B1471" s="227"/>
      <c r="C1471" s="226"/>
      <c r="D1471" s="226"/>
      <c r="E1471" s="226"/>
      <c r="F1471" s="226"/>
      <c r="G1471" s="226"/>
      <c r="H1471" s="226"/>
      <c r="I1471" s="226"/>
      <c r="J1471" s="226"/>
      <c r="K1471" s="226"/>
      <c r="L1471" s="226"/>
      <c r="M1471" s="226"/>
      <c r="N1471" s="226"/>
      <c r="O1471" s="226"/>
      <c r="P1471" s="226"/>
      <c r="Q1471" s="226"/>
    </row>
    <row r="1472" spans="2:17">
      <c r="B1472" s="227"/>
      <c r="C1472" s="226"/>
      <c r="D1472" s="226"/>
      <c r="E1472" s="226"/>
      <c r="F1472" s="226"/>
      <c r="G1472" s="226"/>
      <c r="H1472" s="226"/>
      <c r="I1472" s="226"/>
      <c r="J1472" s="226"/>
      <c r="K1472" s="226"/>
      <c r="L1472" s="226"/>
      <c r="M1472" s="226"/>
      <c r="N1472" s="226"/>
      <c r="O1472" s="226"/>
      <c r="P1472" s="226"/>
      <c r="Q1472" s="226"/>
    </row>
    <row r="1473" spans="2:17">
      <c r="B1473" s="227"/>
      <c r="C1473" s="226"/>
      <c r="D1473" s="226"/>
      <c r="E1473" s="226"/>
      <c r="F1473" s="226"/>
      <c r="G1473" s="226"/>
      <c r="H1473" s="226"/>
      <c r="I1473" s="226"/>
      <c r="J1473" s="226"/>
      <c r="K1473" s="226"/>
      <c r="L1473" s="226"/>
      <c r="M1473" s="226"/>
      <c r="N1473" s="226"/>
      <c r="O1473" s="226"/>
      <c r="P1473" s="226"/>
      <c r="Q1473" s="226"/>
    </row>
    <row r="1474" spans="2:17" ht="9.9" customHeight="1"/>
    <row r="1475" spans="2:17">
      <c r="B1475" s="224"/>
      <c r="C1475" s="225"/>
      <c r="D1475" s="225"/>
      <c r="E1475" s="225"/>
      <c r="F1475" s="225"/>
      <c r="G1475" s="225"/>
      <c r="H1475" s="225"/>
      <c r="I1475" s="225"/>
      <c r="J1475" s="225"/>
      <c r="K1475" s="225"/>
      <c r="L1475" s="225"/>
      <c r="M1475" s="225"/>
      <c r="N1475" s="225"/>
      <c r="O1475" s="225"/>
      <c r="P1475" s="225"/>
      <c r="Q1475" s="225"/>
    </row>
    <row r="1476" spans="2:17">
      <c r="B1476" s="224"/>
      <c r="C1476" s="225"/>
      <c r="D1476" s="225"/>
      <c r="E1476" s="225"/>
      <c r="F1476" s="225"/>
      <c r="G1476" s="225"/>
      <c r="H1476" s="225"/>
      <c r="I1476" s="225"/>
      <c r="J1476" s="225"/>
      <c r="K1476" s="225"/>
      <c r="L1476" s="225"/>
      <c r="M1476" s="225"/>
      <c r="N1476" s="225"/>
      <c r="O1476" s="225"/>
      <c r="P1476" s="225"/>
      <c r="Q1476" s="225"/>
    </row>
    <row r="1477" spans="2:17">
      <c r="B1477" s="224"/>
      <c r="C1477" s="225"/>
      <c r="D1477" s="225"/>
      <c r="E1477" s="225"/>
      <c r="F1477" s="225"/>
      <c r="G1477" s="225"/>
      <c r="H1477" s="225"/>
      <c r="I1477" s="225"/>
      <c r="J1477" s="225"/>
      <c r="K1477" s="225"/>
      <c r="L1477" s="225"/>
      <c r="M1477" s="225"/>
      <c r="N1477" s="225"/>
      <c r="O1477" s="225"/>
      <c r="P1477" s="225"/>
      <c r="Q1477" s="225"/>
    </row>
    <row r="1478" spans="2:17" ht="6.9" customHeight="1"/>
    <row r="1479" spans="2:17">
      <c r="B1479" s="227"/>
      <c r="C1479" s="226"/>
      <c r="D1479" s="226"/>
      <c r="E1479" s="226"/>
      <c r="F1479" s="226"/>
      <c r="G1479" s="226"/>
      <c r="H1479" s="226"/>
      <c r="I1479" s="226"/>
      <c r="J1479" s="226"/>
      <c r="K1479" s="226"/>
      <c r="L1479" s="226"/>
      <c r="M1479" s="226"/>
      <c r="N1479" s="226"/>
      <c r="O1479" s="226"/>
      <c r="P1479" s="226"/>
      <c r="Q1479" s="226"/>
    </row>
    <row r="1480" spans="2:17">
      <c r="B1480" s="227"/>
      <c r="C1480" s="226"/>
      <c r="D1480" s="226"/>
      <c r="E1480" s="226"/>
      <c r="F1480" s="226"/>
      <c r="G1480" s="226"/>
      <c r="H1480" s="226"/>
      <c r="I1480" s="226"/>
      <c r="J1480" s="226"/>
      <c r="K1480" s="226"/>
      <c r="L1480" s="226"/>
      <c r="M1480" s="226"/>
      <c r="N1480" s="226"/>
      <c r="O1480" s="226"/>
      <c r="P1480" s="226"/>
      <c r="Q1480" s="226"/>
    </row>
    <row r="1481" spans="2:17">
      <c r="B1481" s="227"/>
      <c r="C1481" s="226"/>
      <c r="D1481" s="226"/>
      <c r="E1481" s="226"/>
      <c r="F1481" s="226"/>
      <c r="G1481" s="226"/>
      <c r="H1481" s="226"/>
      <c r="I1481" s="226"/>
      <c r="J1481" s="226"/>
      <c r="K1481" s="226"/>
      <c r="L1481" s="226"/>
      <c r="M1481" s="226"/>
      <c r="N1481" s="226"/>
      <c r="O1481" s="226"/>
      <c r="P1481" s="226"/>
      <c r="Q1481" s="226"/>
    </row>
    <row r="1482" spans="2:17">
      <c r="B1482" s="227"/>
      <c r="C1482" s="226"/>
      <c r="D1482" s="226"/>
      <c r="E1482" s="226"/>
      <c r="F1482" s="226"/>
      <c r="G1482" s="226"/>
      <c r="H1482" s="226"/>
      <c r="I1482" s="226"/>
      <c r="J1482" s="226"/>
      <c r="K1482" s="226"/>
      <c r="L1482" s="226"/>
      <c r="M1482" s="226"/>
      <c r="N1482" s="226"/>
      <c r="O1482" s="226"/>
      <c r="P1482" s="226"/>
      <c r="Q1482" s="226"/>
    </row>
    <row r="1483" spans="2:17">
      <c r="B1483" s="227"/>
      <c r="C1483" s="226"/>
      <c r="D1483" s="226"/>
      <c r="E1483" s="226"/>
      <c r="F1483" s="226"/>
      <c r="G1483" s="226"/>
      <c r="H1483" s="226"/>
      <c r="I1483" s="226"/>
      <c r="J1483" s="226"/>
      <c r="K1483" s="226"/>
      <c r="L1483" s="226"/>
      <c r="M1483" s="226"/>
      <c r="N1483" s="226"/>
      <c r="O1483" s="226"/>
      <c r="P1483" s="226"/>
      <c r="Q1483" s="226"/>
    </row>
    <row r="1484" spans="2:17">
      <c r="B1484" s="227"/>
      <c r="C1484" s="226"/>
      <c r="D1484" s="226"/>
      <c r="E1484" s="226"/>
      <c r="F1484" s="226"/>
      <c r="G1484" s="226"/>
      <c r="H1484" s="226"/>
      <c r="I1484" s="226"/>
      <c r="J1484" s="226"/>
      <c r="K1484" s="226"/>
      <c r="L1484" s="226"/>
      <c r="M1484" s="226"/>
      <c r="N1484" s="226"/>
      <c r="O1484" s="226"/>
      <c r="P1484" s="226"/>
      <c r="Q1484" s="226"/>
    </row>
    <row r="1485" spans="2:17" ht="9.9" customHeight="1"/>
    <row r="1486" spans="2:17">
      <c r="B1486" s="224"/>
      <c r="C1486" s="225"/>
      <c r="D1486" s="225"/>
      <c r="E1486" s="225"/>
      <c r="F1486" s="225"/>
      <c r="G1486" s="225"/>
      <c r="H1486" s="225"/>
      <c r="I1486" s="225"/>
      <c r="J1486" s="225"/>
      <c r="K1486" s="225"/>
      <c r="L1486" s="225"/>
      <c r="M1486" s="225"/>
      <c r="N1486" s="225"/>
      <c r="O1486" s="225"/>
      <c r="P1486" s="225"/>
      <c r="Q1486" s="225"/>
    </row>
    <row r="1487" spans="2:17">
      <c r="B1487" s="224"/>
      <c r="C1487" s="225"/>
      <c r="D1487" s="225"/>
      <c r="E1487" s="225"/>
      <c r="F1487" s="225"/>
      <c r="G1487" s="225"/>
      <c r="H1487" s="225"/>
      <c r="I1487" s="225"/>
      <c r="J1487" s="225"/>
      <c r="K1487" s="225"/>
      <c r="L1487" s="225"/>
      <c r="M1487" s="225"/>
      <c r="N1487" s="225"/>
      <c r="O1487" s="225"/>
      <c r="P1487" s="225"/>
      <c r="Q1487" s="225"/>
    </row>
    <row r="1488" spans="2:17">
      <c r="B1488" s="224"/>
      <c r="C1488" s="225"/>
      <c r="D1488" s="225"/>
      <c r="E1488" s="225"/>
      <c r="F1488" s="225"/>
      <c r="G1488" s="225"/>
      <c r="H1488" s="225"/>
      <c r="I1488" s="225"/>
      <c r="J1488" s="225"/>
      <c r="K1488" s="225"/>
      <c r="L1488" s="225"/>
      <c r="M1488" s="225"/>
      <c r="N1488" s="225"/>
      <c r="O1488" s="225"/>
      <c r="P1488" s="225"/>
      <c r="Q1488" s="225"/>
    </row>
    <row r="1489" spans="2:17" ht="6.9" customHeight="1"/>
    <row r="1490" spans="2:17">
      <c r="B1490" s="227"/>
      <c r="C1490" s="226"/>
      <c r="D1490" s="226"/>
      <c r="E1490" s="226"/>
      <c r="F1490" s="226"/>
      <c r="G1490" s="226"/>
      <c r="H1490" s="226"/>
      <c r="I1490" s="226"/>
      <c r="J1490" s="226"/>
      <c r="K1490" s="226"/>
      <c r="L1490" s="226"/>
      <c r="M1490" s="226"/>
      <c r="N1490" s="226"/>
      <c r="O1490" s="226"/>
      <c r="P1490" s="226"/>
      <c r="Q1490" s="226"/>
    </row>
    <row r="1491" spans="2:17">
      <c r="B1491" s="227"/>
      <c r="C1491" s="226"/>
      <c r="D1491" s="226"/>
      <c r="E1491" s="226"/>
      <c r="F1491" s="226"/>
      <c r="G1491" s="226"/>
      <c r="H1491" s="226"/>
      <c r="I1491" s="226"/>
      <c r="J1491" s="226"/>
      <c r="K1491" s="226"/>
      <c r="L1491" s="226"/>
      <c r="M1491" s="226"/>
      <c r="N1491" s="226"/>
      <c r="O1491" s="226"/>
      <c r="P1491" s="226"/>
      <c r="Q1491" s="226"/>
    </row>
    <row r="1492" spans="2:17">
      <c r="B1492" s="227"/>
      <c r="C1492" s="226"/>
      <c r="D1492" s="226"/>
      <c r="E1492" s="226"/>
      <c r="F1492" s="226"/>
      <c r="G1492" s="226"/>
      <c r="H1492" s="226"/>
      <c r="I1492" s="226"/>
      <c r="J1492" s="226"/>
      <c r="K1492" s="226"/>
      <c r="L1492" s="226"/>
      <c r="M1492" s="226"/>
      <c r="N1492" s="226"/>
      <c r="O1492" s="226"/>
      <c r="P1492" s="226"/>
      <c r="Q1492" s="226"/>
    </row>
    <row r="1493" spans="2:17">
      <c r="B1493" s="227"/>
      <c r="C1493" s="226"/>
      <c r="D1493" s="226"/>
      <c r="E1493" s="226"/>
      <c r="F1493" s="226"/>
      <c r="G1493" s="226"/>
      <c r="H1493" s="226"/>
      <c r="I1493" s="226"/>
      <c r="J1493" s="226"/>
      <c r="K1493" s="226"/>
      <c r="L1493" s="226"/>
      <c r="M1493" s="226"/>
      <c r="N1493" s="226"/>
      <c r="O1493" s="226"/>
      <c r="P1493" s="226"/>
      <c r="Q1493" s="226"/>
    </row>
    <row r="1494" spans="2:17">
      <c r="B1494" s="227"/>
      <c r="C1494" s="226"/>
      <c r="D1494" s="226"/>
      <c r="E1494" s="226"/>
      <c r="F1494" s="226"/>
      <c r="G1494" s="226"/>
      <c r="H1494" s="226"/>
      <c r="I1494" s="226"/>
      <c r="J1494" s="226"/>
      <c r="K1494" s="226"/>
      <c r="L1494" s="226"/>
      <c r="M1494" s="226"/>
      <c r="N1494" s="226"/>
      <c r="O1494" s="226"/>
      <c r="P1494" s="226"/>
      <c r="Q1494" s="226"/>
    </row>
    <row r="1495" spans="2:17">
      <c r="B1495" s="227"/>
      <c r="C1495" s="226"/>
      <c r="D1495" s="226"/>
      <c r="E1495" s="226"/>
      <c r="F1495" s="226"/>
      <c r="G1495" s="226"/>
      <c r="H1495" s="226"/>
      <c r="I1495" s="226"/>
      <c r="J1495" s="226"/>
      <c r="K1495" s="226"/>
      <c r="L1495" s="226"/>
      <c r="M1495" s="226"/>
      <c r="N1495" s="226"/>
      <c r="O1495" s="226"/>
      <c r="P1495" s="226"/>
      <c r="Q1495" s="226"/>
    </row>
    <row r="1496" spans="2:17" ht="9.9" customHeight="1"/>
    <row r="1497" spans="2:17" ht="24.6">
      <c r="B1497" s="47"/>
      <c r="C1497" s="222"/>
      <c r="D1497" s="222"/>
      <c r="E1497" s="222"/>
      <c r="F1497" s="222"/>
      <c r="G1497" s="222"/>
      <c r="H1497" s="222"/>
      <c r="I1497" s="222"/>
      <c r="J1497" s="222"/>
      <c r="K1497" s="222"/>
      <c r="L1497" s="222"/>
      <c r="M1497" s="222"/>
      <c r="N1497" s="222"/>
      <c r="O1497" s="223"/>
      <c r="P1497" s="223"/>
      <c r="Q1497" s="89"/>
    </row>
    <row r="1498" spans="2:17" ht="6.9" customHeight="1"/>
    <row r="1499" spans="2:17">
      <c r="B1499" s="224"/>
      <c r="C1499" s="225"/>
      <c r="D1499" s="225"/>
      <c r="E1499" s="225"/>
      <c r="F1499" s="225"/>
      <c r="G1499" s="225"/>
      <c r="H1499" s="225"/>
      <c r="I1499" s="225"/>
      <c r="J1499" s="225"/>
      <c r="K1499" s="225"/>
      <c r="L1499" s="225"/>
      <c r="M1499" s="225"/>
      <c r="N1499" s="225"/>
      <c r="O1499" s="225"/>
      <c r="P1499" s="225"/>
      <c r="Q1499" s="225"/>
    </row>
    <row r="1500" spans="2:17">
      <c r="B1500" s="224"/>
      <c r="C1500" s="225"/>
      <c r="D1500" s="225"/>
      <c r="E1500" s="225"/>
      <c r="F1500" s="225"/>
      <c r="G1500" s="225"/>
      <c r="H1500" s="225"/>
      <c r="I1500" s="225"/>
      <c r="J1500" s="225"/>
      <c r="K1500" s="225"/>
      <c r="L1500" s="225"/>
      <c r="M1500" s="225"/>
      <c r="N1500" s="225"/>
      <c r="O1500" s="225"/>
      <c r="P1500" s="225"/>
      <c r="Q1500" s="225"/>
    </row>
    <row r="1501" spans="2:17">
      <c r="B1501" s="224"/>
      <c r="C1501" s="225"/>
      <c r="D1501" s="225"/>
      <c r="E1501" s="225"/>
      <c r="F1501" s="225"/>
      <c r="G1501" s="225"/>
      <c r="H1501" s="225"/>
      <c r="I1501" s="225"/>
      <c r="J1501" s="225"/>
      <c r="K1501" s="225"/>
      <c r="L1501" s="225"/>
      <c r="M1501" s="225"/>
      <c r="N1501" s="225"/>
      <c r="O1501" s="225"/>
      <c r="P1501" s="225"/>
      <c r="Q1501" s="225"/>
    </row>
    <row r="1502" spans="2:17" ht="6.9" customHeight="1"/>
    <row r="1503" spans="2:17">
      <c r="B1503" s="227"/>
      <c r="C1503" s="226"/>
      <c r="D1503" s="226"/>
      <c r="E1503" s="226"/>
      <c r="F1503" s="226"/>
      <c r="G1503" s="226"/>
      <c r="H1503" s="226"/>
      <c r="I1503" s="226"/>
      <c r="J1503" s="226"/>
      <c r="K1503" s="226"/>
      <c r="L1503" s="226"/>
      <c r="M1503" s="226"/>
      <c r="N1503" s="226"/>
      <c r="O1503" s="226"/>
      <c r="P1503" s="226"/>
      <c r="Q1503" s="226"/>
    </row>
    <row r="1504" spans="2:17">
      <c r="B1504" s="227"/>
      <c r="C1504" s="226"/>
      <c r="D1504" s="226"/>
      <c r="E1504" s="226"/>
      <c r="F1504" s="226"/>
      <c r="G1504" s="226"/>
      <c r="H1504" s="226"/>
      <c r="I1504" s="226"/>
      <c r="J1504" s="226"/>
      <c r="K1504" s="226"/>
      <c r="L1504" s="226"/>
      <c r="M1504" s="226"/>
      <c r="N1504" s="226"/>
      <c r="O1504" s="226"/>
      <c r="P1504" s="226"/>
      <c r="Q1504" s="226"/>
    </row>
    <row r="1505" spans="2:17">
      <c r="B1505" s="227"/>
      <c r="C1505" s="226"/>
      <c r="D1505" s="226"/>
      <c r="E1505" s="226"/>
      <c r="F1505" s="226"/>
      <c r="G1505" s="226"/>
      <c r="H1505" s="226"/>
      <c r="I1505" s="226"/>
      <c r="J1505" s="226"/>
      <c r="K1505" s="226"/>
      <c r="L1505" s="226"/>
      <c r="M1505" s="226"/>
      <c r="N1505" s="226"/>
      <c r="O1505" s="226"/>
      <c r="P1505" s="226"/>
      <c r="Q1505" s="226"/>
    </row>
    <row r="1506" spans="2:17">
      <c r="B1506" s="227"/>
      <c r="C1506" s="226"/>
      <c r="D1506" s="226"/>
      <c r="E1506" s="226"/>
      <c r="F1506" s="226"/>
      <c r="G1506" s="226"/>
      <c r="H1506" s="226"/>
      <c r="I1506" s="226"/>
      <c r="J1506" s="226"/>
      <c r="K1506" s="226"/>
      <c r="L1506" s="226"/>
      <c r="M1506" s="226"/>
      <c r="N1506" s="226"/>
      <c r="O1506" s="226"/>
      <c r="P1506" s="226"/>
      <c r="Q1506" s="226"/>
    </row>
    <row r="1507" spans="2:17">
      <c r="B1507" s="227"/>
      <c r="C1507" s="226"/>
      <c r="D1507" s="226"/>
      <c r="E1507" s="226"/>
      <c r="F1507" s="226"/>
      <c r="G1507" s="226"/>
      <c r="H1507" s="226"/>
      <c r="I1507" s="226"/>
      <c r="J1507" s="226"/>
      <c r="K1507" s="226"/>
      <c r="L1507" s="226"/>
      <c r="M1507" s="226"/>
      <c r="N1507" s="226"/>
      <c r="O1507" s="226"/>
      <c r="P1507" s="226"/>
      <c r="Q1507" s="226"/>
    </row>
    <row r="1508" spans="2:17">
      <c r="B1508" s="227"/>
      <c r="C1508" s="226"/>
      <c r="D1508" s="226"/>
      <c r="E1508" s="226"/>
      <c r="F1508" s="226"/>
      <c r="G1508" s="226"/>
      <c r="H1508" s="226"/>
      <c r="I1508" s="226"/>
      <c r="J1508" s="226"/>
      <c r="K1508" s="226"/>
      <c r="L1508" s="226"/>
      <c r="M1508" s="226"/>
      <c r="N1508" s="226"/>
      <c r="O1508" s="226"/>
      <c r="P1508" s="226"/>
      <c r="Q1508" s="226"/>
    </row>
    <row r="1509" spans="2:17" ht="9.9" customHeight="1"/>
    <row r="1510" spans="2:17">
      <c r="B1510" s="224"/>
      <c r="C1510" s="225"/>
      <c r="D1510" s="225"/>
      <c r="E1510" s="225"/>
      <c r="F1510" s="225"/>
      <c r="G1510" s="225"/>
      <c r="H1510" s="225"/>
      <c r="I1510" s="225"/>
      <c r="J1510" s="225"/>
      <c r="K1510" s="225"/>
      <c r="L1510" s="225"/>
      <c r="M1510" s="225"/>
      <c r="N1510" s="225"/>
      <c r="O1510" s="225"/>
      <c r="P1510" s="225"/>
      <c r="Q1510" s="225"/>
    </row>
    <row r="1511" spans="2:17">
      <c r="B1511" s="224"/>
      <c r="C1511" s="225"/>
      <c r="D1511" s="225"/>
      <c r="E1511" s="225"/>
      <c r="F1511" s="225"/>
      <c r="G1511" s="225"/>
      <c r="H1511" s="225"/>
      <c r="I1511" s="225"/>
      <c r="J1511" s="225"/>
      <c r="K1511" s="225"/>
      <c r="L1511" s="225"/>
      <c r="M1511" s="225"/>
      <c r="N1511" s="225"/>
      <c r="O1511" s="225"/>
      <c r="P1511" s="225"/>
      <c r="Q1511" s="225"/>
    </row>
    <row r="1512" spans="2:17">
      <c r="B1512" s="224"/>
      <c r="C1512" s="225"/>
      <c r="D1512" s="225"/>
      <c r="E1512" s="225"/>
      <c r="F1512" s="225"/>
      <c r="G1512" s="225"/>
      <c r="H1512" s="225"/>
      <c r="I1512" s="225"/>
      <c r="J1512" s="225"/>
      <c r="K1512" s="225"/>
      <c r="L1512" s="225"/>
      <c r="M1512" s="225"/>
      <c r="N1512" s="225"/>
      <c r="O1512" s="225"/>
      <c r="P1512" s="225"/>
      <c r="Q1512" s="225"/>
    </row>
    <row r="1513" spans="2:17" ht="6.9" customHeight="1"/>
    <row r="1514" spans="2:17">
      <c r="B1514" s="227"/>
      <c r="C1514" s="226"/>
      <c r="D1514" s="226"/>
      <c r="E1514" s="226"/>
      <c r="F1514" s="226"/>
      <c r="G1514" s="226"/>
      <c r="H1514" s="226"/>
      <c r="I1514" s="226"/>
      <c r="J1514" s="226"/>
      <c r="K1514" s="226"/>
      <c r="L1514" s="226"/>
      <c r="M1514" s="226"/>
      <c r="N1514" s="226"/>
      <c r="O1514" s="226"/>
      <c r="P1514" s="226"/>
      <c r="Q1514" s="226"/>
    </row>
    <row r="1515" spans="2:17">
      <c r="B1515" s="227"/>
      <c r="C1515" s="226"/>
      <c r="D1515" s="226"/>
      <c r="E1515" s="226"/>
      <c r="F1515" s="226"/>
      <c r="G1515" s="226"/>
      <c r="H1515" s="226"/>
      <c r="I1515" s="226"/>
      <c r="J1515" s="226"/>
      <c r="K1515" s="226"/>
      <c r="L1515" s="226"/>
      <c r="M1515" s="226"/>
      <c r="N1515" s="226"/>
      <c r="O1515" s="226"/>
      <c r="P1515" s="226"/>
      <c r="Q1515" s="226"/>
    </row>
    <row r="1516" spans="2:17">
      <c r="B1516" s="227"/>
      <c r="C1516" s="226"/>
      <c r="D1516" s="226"/>
      <c r="E1516" s="226"/>
      <c r="F1516" s="226"/>
      <c r="G1516" s="226"/>
      <c r="H1516" s="226"/>
      <c r="I1516" s="226"/>
      <c r="J1516" s="226"/>
      <c r="K1516" s="226"/>
      <c r="L1516" s="226"/>
      <c r="M1516" s="226"/>
      <c r="N1516" s="226"/>
      <c r="O1516" s="226"/>
      <c r="P1516" s="226"/>
      <c r="Q1516" s="226"/>
    </row>
    <row r="1517" spans="2:17">
      <c r="B1517" s="227"/>
      <c r="C1517" s="226"/>
      <c r="D1517" s="226"/>
      <c r="E1517" s="226"/>
      <c r="F1517" s="226"/>
      <c r="G1517" s="226"/>
      <c r="H1517" s="226"/>
      <c r="I1517" s="226"/>
      <c r="J1517" s="226"/>
      <c r="K1517" s="226"/>
      <c r="L1517" s="226"/>
      <c r="M1517" s="226"/>
      <c r="N1517" s="226"/>
      <c r="O1517" s="226"/>
      <c r="P1517" s="226"/>
      <c r="Q1517" s="226"/>
    </row>
    <row r="1518" spans="2:17">
      <c r="B1518" s="227"/>
      <c r="C1518" s="226"/>
      <c r="D1518" s="226"/>
      <c r="E1518" s="226"/>
      <c r="F1518" s="226"/>
      <c r="G1518" s="226"/>
      <c r="H1518" s="226"/>
      <c r="I1518" s="226"/>
      <c r="J1518" s="226"/>
      <c r="K1518" s="226"/>
      <c r="L1518" s="226"/>
      <c r="M1518" s="226"/>
      <c r="N1518" s="226"/>
      <c r="O1518" s="226"/>
      <c r="P1518" s="226"/>
      <c r="Q1518" s="226"/>
    </row>
    <row r="1519" spans="2:17">
      <c r="B1519" s="227"/>
      <c r="C1519" s="226"/>
      <c r="D1519" s="226"/>
      <c r="E1519" s="226"/>
      <c r="F1519" s="226"/>
      <c r="G1519" s="226"/>
      <c r="H1519" s="226"/>
      <c r="I1519" s="226"/>
      <c r="J1519" s="226"/>
      <c r="K1519" s="226"/>
      <c r="L1519" s="226"/>
      <c r="M1519" s="226"/>
      <c r="N1519" s="226"/>
      <c r="O1519" s="226"/>
      <c r="P1519" s="226"/>
      <c r="Q1519" s="226"/>
    </row>
    <row r="1520" spans="2:17" ht="9.9" customHeight="1"/>
    <row r="1521" spans="2:17">
      <c r="B1521" s="224"/>
      <c r="C1521" s="225"/>
      <c r="D1521" s="225"/>
      <c r="E1521" s="225"/>
      <c r="F1521" s="225"/>
      <c r="G1521" s="225"/>
      <c r="H1521" s="225"/>
      <c r="I1521" s="225"/>
      <c r="J1521" s="225"/>
      <c r="K1521" s="225"/>
      <c r="L1521" s="225"/>
      <c r="M1521" s="225"/>
      <c r="N1521" s="225"/>
      <c r="O1521" s="225"/>
      <c r="P1521" s="225"/>
      <c r="Q1521" s="225"/>
    </row>
    <row r="1522" spans="2:17">
      <c r="B1522" s="224"/>
      <c r="C1522" s="225"/>
      <c r="D1522" s="225"/>
      <c r="E1522" s="225"/>
      <c r="F1522" s="225"/>
      <c r="G1522" s="225"/>
      <c r="H1522" s="225"/>
      <c r="I1522" s="225"/>
      <c r="J1522" s="225"/>
      <c r="K1522" s="225"/>
      <c r="L1522" s="225"/>
      <c r="M1522" s="225"/>
      <c r="N1522" s="225"/>
      <c r="O1522" s="225"/>
      <c r="P1522" s="225"/>
      <c r="Q1522" s="225"/>
    </row>
    <row r="1523" spans="2:17">
      <c r="B1523" s="224"/>
      <c r="C1523" s="225"/>
      <c r="D1523" s="225"/>
      <c r="E1523" s="225"/>
      <c r="F1523" s="225"/>
      <c r="G1523" s="225"/>
      <c r="H1523" s="225"/>
      <c r="I1523" s="225"/>
      <c r="J1523" s="225"/>
      <c r="K1523" s="225"/>
      <c r="L1523" s="225"/>
      <c r="M1523" s="225"/>
      <c r="N1523" s="225"/>
      <c r="O1523" s="225"/>
      <c r="P1523" s="225"/>
      <c r="Q1523" s="225"/>
    </row>
    <row r="1524" spans="2:17" ht="6.9" customHeight="1"/>
    <row r="1525" spans="2:17">
      <c r="B1525" s="227"/>
      <c r="C1525" s="226"/>
      <c r="D1525" s="226"/>
      <c r="E1525" s="226"/>
      <c r="F1525" s="226"/>
      <c r="G1525" s="226"/>
      <c r="H1525" s="226"/>
      <c r="I1525" s="226"/>
      <c r="J1525" s="226"/>
      <c r="K1525" s="226"/>
      <c r="L1525" s="226"/>
      <c r="M1525" s="226"/>
      <c r="N1525" s="226"/>
      <c r="O1525" s="226"/>
      <c r="P1525" s="226"/>
      <c r="Q1525" s="226"/>
    </row>
    <row r="1526" spans="2:17">
      <c r="B1526" s="227"/>
      <c r="C1526" s="226"/>
      <c r="D1526" s="226"/>
      <c r="E1526" s="226"/>
      <c r="F1526" s="226"/>
      <c r="G1526" s="226"/>
      <c r="H1526" s="226"/>
      <c r="I1526" s="226"/>
      <c r="J1526" s="226"/>
      <c r="K1526" s="226"/>
      <c r="L1526" s="226"/>
      <c r="M1526" s="226"/>
      <c r="N1526" s="226"/>
      <c r="O1526" s="226"/>
      <c r="P1526" s="226"/>
      <c r="Q1526" s="226"/>
    </row>
    <row r="1527" spans="2:17">
      <c r="B1527" s="227"/>
      <c r="C1527" s="226"/>
      <c r="D1527" s="226"/>
      <c r="E1527" s="226"/>
      <c r="F1527" s="226"/>
      <c r="G1527" s="226"/>
      <c r="H1527" s="226"/>
      <c r="I1527" s="226"/>
      <c r="J1527" s="226"/>
      <c r="K1527" s="226"/>
      <c r="L1527" s="226"/>
      <c r="M1527" s="226"/>
      <c r="N1527" s="226"/>
      <c r="O1527" s="226"/>
      <c r="P1527" s="226"/>
      <c r="Q1527" s="226"/>
    </row>
    <row r="1528" spans="2:17">
      <c r="B1528" s="227"/>
      <c r="C1528" s="226"/>
      <c r="D1528" s="226"/>
      <c r="E1528" s="226"/>
      <c r="F1528" s="226"/>
      <c r="G1528" s="226"/>
      <c r="H1528" s="226"/>
      <c r="I1528" s="226"/>
      <c r="J1528" s="226"/>
      <c r="K1528" s="226"/>
      <c r="L1528" s="226"/>
      <c r="M1528" s="226"/>
      <c r="N1528" s="226"/>
      <c r="O1528" s="226"/>
      <c r="P1528" s="226"/>
      <c r="Q1528" s="226"/>
    </row>
    <row r="1529" spans="2:17">
      <c r="B1529" s="227"/>
      <c r="C1529" s="226"/>
      <c r="D1529" s="226"/>
      <c r="E1529" s="226"/>
      <c r="F1529" s="226"/>
      <c r="G1529" s="226"/>
      <c r="H1529" s="226"/>
      <c r="I1529" s="226"/>
      <c r="J1529" s="226"/>
      <c r="K1529" s="226"/>
      <c r="L1529" s="226"/>
      <c r="M1529" s="226"/>
      <c r="N1529" s="226"/>
      <c r="O1529" s="226"/>
      <c r="P1529" s="226"/>
      <c r="Q1529" s="226"/>
    </row>
    <row r="1530" spans="2:17">
      <c r="B1530" s="227"/>
      <c r="C1530" s="226"/>
      <c r="D1530" s="226"/>
      <c r="E1530" s="226"/>
      <c r="F1530" s="226"/>
      <c r="G1530" s="226"/>
      <c r="H1530" s="226"/>
      <c r="I1530" s="226"/>
      <c r="J1530" s="226"/>
      <c r="K1530" s="226"/>
      <c r="L1530" s="226"/>
      <c r="M1530" s="226"/>
      <c r="N1530" s="226"/>
      <c r="O1530" s="226"/>
      <c r="P1530" s="226"/>
      <c r="Q1530" s="226"/>
    </row>
    <row r="1531" spans="2:17" ht="9.9" customHeight="1"/>
    <row r="1532" spans="2:17">
      <c r="B1532" s="224"/>
      <c r="C1532" s="225"/>
      <c r="D1532" s="225"/>
      <c r="E1532" s="225"/>
      <c r="F1532" s="225"/>
      <c r="G1532" s="225"/>
      <c r="H1532" s="225"/>
      <c r="I1532" s="225"/>
      <c r="J1532" s="225"/>
      <c r="K1532" s="225"/>
      <c r="L1532" s="225"/>
      <c r="M1532" s="225"/>
      <c r="N1532" s="225"/>
      <c r="O1532" s="225"/>
      <c r="P1532" s="225"/>
      <c r="Q1532" s="225"/>
    </row>
    <row r="1533" spans="2:17">
      <c r="B1533" s="224"/>
      <c r="C1533" s="225"/>
      <c r="D1533" s="225"/>
      <c r="E1533" s="225"/>
      <c r="F1533" s="225"/>
      <c r="G1533" s="225"/>
      <c r="H1533" s="225"/>
      <c r="I1533" s="225"/>
      <c r="J1533" s="225"/>
      <c r="K1533" s="225"/>
      <c r="L1533" s="225"/>
      <c r="M1533" s="225"/>
      <c r="N1533" s="225"/>
      <c r="O1533" s="225"/>
      <c r="P1533" s="225"/>
      <c r="Q1533" s="225"/>
    </row>
    <row r="1534" spans="2:17">
      <c r="B1534" s="224"/>
      <c r="C1534" s="225"/>
      <c r="D1534" s="225"/>
      <c r="E1534" s="225"/>
      <c r="F1534" s="225"/>
      <c r="G1534" s="225"/>
      <c r="H1534" s="225"/>
      <c r="I1534" s="225"/>
      <c r="J1534" s="225"/>
      <c r="K1534" s="225"/>
      <c r="L1534" s="225"/>
      <c r="M1534" s="225"/>
      <c r="N1534" s="225"/>
      <c r="O1534" s="225"/>
      <c r="P1534" s="225"/>
      <c r="Q1534" s="225"/>
    </row>
    <row r="1535" spans="2:17" ht="6.9" customHeight="1"/>
    <row r="1536" spans="2:17">
      <c r="B1536" s="227"/>
      <c r="C1536" s="226"/>
      <c r="D1536" s="226"/>
      <c r="E1536" s="226"/>
      <c r="F1536" s="226"/>
      <c r="G1536" s="226"/>
      <c r="H1536" s="226"/>
      <c r="I1536" s="226"/>
      <c r="J1536" s="226"/>
      <c r="K1536" s="226"/>
      <c r="L1536" s="226"/>
      <c r="M1536" s="226"/>
      <c r="N1536" s="226"/>
      <c r="O1536" s="226"/>
      <c r="P1536" s="226"/>
      <c r="Q1536" s="226"/>
    </row>
    <row r="1537" spans="2:17">
      <c r="B1537" s="227"/>
      <c r="C1537" s="226"/>
      <c r="D1537" s="226"/>
      <c r="E1537" s="226"/>
      <c r="F1537" s="226"/>
      <c r="G1537" s="226"/>
      <c r="H1537" s="226"/>
      <c r="I1537" s="226"/>
      <c r="J1537" s="226"/>
      <c r="K1537" s="226"/>
      <c r="L1537" s="226"/>
      <c r="M1537" s="226"/>
      <c r="N1537" s="226"/>
      <c r="O1537" s="226"/>
      <c r="P1537" s="226"/>
      <c r="Q1537" s="226"/>
    </row>
    <row r="1538" spans="2:17">
      <c r="B1538" s="227"/>
      <c r="C1538" s="226"/>
      <c r="D1538" s="226"/>
      <c r="E1538" s="226"/>
      <c r="F1538" s="226"/>
      <c r="G1538" s="226"/>
      <c r="H1538" s="226"/>
      <c r="I1538" s="226"/>
      <c r="J1538" s="226"/>
      <c r="K1538" s="226"/>
      <c r="L1538" s="226"/>
      <c r="M1538" s="226"/>
      <c r="N1538" s="226"/>
      <c r="O1538" s="226"/>
      <c r="P1538" s="226"/>
      <c r="Q1538" s="226"/>
    </row>
    <row r="1539" spans="2:17">
      <c r="B1539" s="227"/>
      <c r="C1539" s="226"/>
      <c r="D1539" s="226"/>
      <c r="E1539" s="226"/>
      <c r="F1539" s="226"/>
      <c r="G1539" s="226"/>
      <c r="H1539" s="226"/>
      <c r="I1539" s="226"/>
      <c r="J1539" s="226"/>
      <c r="K1539" s="226"/>
      <c r="L1539" s="226"/>
      <c r="M1539" s="226"/>
      <c r="N1539" s="226"/>
      <c r="O1539" s="226"/>
      <c r="P1539" s="226"/>
      <c r="Q1539" s="226"/>
    </row>
    <row r="1540" spans="2:17">
      <c r="B1540" s="227"/>
      <c r="C1540" s="226"/>
      <c r="D1540" s="226"/>
      <c r="E1540" s="226"/>
      <c r="F1540" s="226"/>
      <c r="G1540" s="226"/>
      <c r="H1540" s="226"/>
      <c r="I1540" s="226"/>
      <c r="J1540" s="226"/>
      <c r="K1540" s="226"/>
      <c r="L1540" s="226"/>
      <c r="M1540" s="226"/>
      <c r="N1540" s="226"/>
      <c r="O1540" s="226"/>
      <c r="P1540" s="226"/>
      <c r="Q1540" s="226"/>
    </row>
    <row r="1541" spans="2:17">
      <c r="B1541" s="227"/>
      <c r="C1541" s="226"/>
      <c r="D1541" s="226"/>
      <c r="E1541" s="226"/>
      <c r="F1541" s="226"/>
      <c r="G1541" s="226"/>
      <c r="H1541" s="226"/>
      <c r="I1541" s="226"/>
      <c r="J1541" s="226"/>
      <c r="K1541" s="226"/>
      <c r="L1541" s="226"/>
      <c r="M1541" s="226"/>
      <c r="N1541" s="226"/>
      <c r="O1541" s="226"/>
      <c r="P1541" s="226"/>
      <c r="Q1541" s="226"/>
    </row>
    <row r="1542" spans="2:17" ht="9.9" customHeight="1"/>
    <row r="1543" spans="2:17">
      <c r="B1543" s="224"/>
      <c r="C1543" s="225"/>
      <c r="D1543" s="225"/>
      <c r="E1543" s="225"/>
      <c r="F1543" s="225"/>
      <c r="G1543" s="225"/>
      <c r="H1543" s="225"/>
      <c r="I1543" s="225"/>
      <c r="J1543" s="225"/>
      <c r="K1543" s="225"/>
      <c r="L1543" s="225"/>
      <c r="M1543" s="225"/>
      <c r="N1543" s="225"/>
      <c r="O1543" s="225"/>
      <c r="P1543" s="225"/>
      <c r="Q1543" s="225"/>
    </row>
    <row r="1544" spans="2:17">
      <c r="B1544" s="224"/>
      <c r="C1544" s="225"/>
      <c r="D1544" s="225"/>
      <c r="E1544" s="225"/>
      <c r="F1544" s="225"/>
      <c r="G1544" s="225"/>
      <c r="H1544" s="225"/>
      <c r="I1544" s="225"/>
      <c r="J1544" s="225"/>
      <c r="K1544" s="225"/>
      <c r="L1544" s="225"/>
      <c r="M1544" s="225"/>
      <c r="N1544" s="225"/>
      <c r="O1544" s="225"/>
      <c r="P1544" s="225"/>
      <c r="Q1544" s="225"/>
    </row>
    <row r="1545" spans="2:17">
      <c r="B1545" s="224"/>
      <c r="C1545" s="225"/>
      <c r="D1545" s="225"/>
      <c r="E1545" s="225"/>
      <c r="F1545" s="225"/>
      <c r="G1545" s="225"/>
      <c r="H1545" s="225"/>
      <c r="I1545" s="225"/>
      <c r="J1545" s="225"/>
      <c r="K1545" s="225"/>
      <c r="L1545" s="225"/>
      <c r="M1545" s="225"/>
      <c r="N1545" s="225"/>
      <c r="O1545" s="225"/>
      <c r="P1545" s="225"/>
      <c r="Q1545" s="225"/>
    </row>
    <row r="1546" spans="2:17" ht="6.9" customHeight="1"/>
    <row r="1547" spans="2:17">
      <c r="B1547" s="227"/>
      <c r="C1547" s="226"/>
      <c r="D1547" s="226"/>
      <c r="E1547" s="226"/>
      <c r="F1547" s="226"/>
      <c r="G1547" s="226"/>
      <c r="H1547" s="226"/>
      <c r="I1547" s="226"/>
      <c r="J1547" s="226"/>
      <c r="K1547" s="226"/>
      <c r="L1547" s="226"/>
      <c r="M1547" s="226"/>
      <c r="N1547" s="226"/>
      <c r="O1547" s="226"/>
      <c r="P1547" s="226"/>
      <c r="Q1547" s="226"/>
    </row>
    <row r="1548" spans="2:17">
      <c r="B1548" s="227"/>
      <c r="C1548" s="226"/>
      <c r="D1548" s="226"/>
      <c r="E1548" s="226"/>
      <c r="F1548" s="226"/>
      <c r="G1548" s="226"/>
      <c r="H1548" s="226"/>
      <c r="I1548" s="226"/>
      <c r="J1548" s="226"/>
      <c r="K1548" s="226"/>
      <c r="L1548" s="226"/>
      <c r="M1548" s="226"/>
      <c r="N1548" s="226"/>
      <c r="O1548" s="226"/>
      <c r="P1548" s="226"/>
      <c r="Q1548" s="226"/>
    </row>
    <row r="1549" spans="2:17">
      <c r="B1549" s="227"/>
      <c r="C1549" s="226"/>
      <c r="D1549" s="226"/>
      <c r="E1549" s="226"/>
      <c r="F1549" s="226"/>
      <c r="G1549" s="226"/>
      <c r="H1549" s="226"/>
      <c r="I1549" s="226"/>
      <c r="J1549" s="226"/>
      <c r="K1549" s="226"/>
      <c r="L1549" s="226"/>
      <c r="M1549" s="226"/>
      <c r="N1549" s="226"/>
      <c r="O1549" s="226"/>
      <c r="P1549" s="226"/>
      <c r="Q1549" s="226"/>
    </row>
    <row r="1550" spans="2:17">
      <c r="B1550" s="227"/>
      <c r="C1550" s="226"/>
      <c r="D1550" s="226"/>
      <c r="E1550" s="226"/>
      <c r="F1550" s="226"/>
      <c r="G1550" s="226"/>
      <c r="H1550" s="226"/>
      <c r="I1550" s="226"/>
      <c r="J1550" s="226"/>
      <c r="K1550" s="226"/>
      <c r="L1550" s="226"/>
      <c r="M1550" s="226"/>
      <c r="N1550" s="226"/>
      <c r="O1550" s="226"/>
      <c r="P1550" s="226"/>
      <c r="Q1550" s="226"/>
    </row>
    <row r="1551" spans="2:17">
      <c r="B1551" s="227"/>
      <c r="C1551" s="226"/>
      <c r="D1551" s="226"/>
      <c r="E1551" s="226"/>
      <c r="F1551" s="226"/>
      <c r="G1551" s="226"/>
      <c r="H1551" s="226"/>
      <c r="I1551" s="226"/>
      <c r="J1551" s="226"/>
      <c r="K1551" s="226"/>
      <c r="L1551" s="226"/>
      <c r="M1551" s="226"/>
      <c r="N1551" s="226"/>
      <c r="O1551" s="226"/>
      <c r="P1551" s="226"/>
      <c r="Q1551" s="226"/>
    </row>
    <row r="1552" spans="2:17">
      <c r="B1552" s="227"/>
      <c r="C1552" s="226"/>
      <c r="D1552" s="226"/>
      <c r="E1552" s="226"/>
      <c r="F1552" s="226"/>
      <c r="G1552" s="226"/>
      <c r="H1552" s="226"/>
      <c r="I1552" s="226"/>
      <c r="J1552" s="226"/>
      <c r="K1552" s="226"/>
      <c r="L1552" s="226"/>
      <c r="M1552" s="226"/>
      <c r="N1552" s="226"/>
      <c r="O1552" s="226"/>
      <c r="P1552" s="226"/>
      <c r="Q1552" s="226"/>
    </row>
    <row r="1553" spans="2:17" ht="9.9" customHeight="1"/>
    <row r="1554" spans="2:17">
      <c r="B1554" s="224"/>
      <c r="C1554" s="225"/>
      <c r="D1554" s="225"/>
      <c r="E1554" s="225"/>
      <c r="F1554" s="225"/>
      <c r="G1554" s="225"/>
      <c r="H1554" s="225"/>
      <c r="I1554" s="225"/>
      <c r="J1554" s="225"/>
      <c r="K1554" s="225"/>
      <c r="L1554" s="225"/>
      <c r="M1554" s="225"/>
      <c r="N1554" s="225"/>
      <c r="O1554" s="225"/>
      <c r="P1554" s="225"/>
      <c r="Q1554" s="225"/>
    </row>
    <row r="1555" spans="2:17">
      <c r="B1555" s="224"/>
      <c r="C1555" s="225"/>
      <c r="D1555" s="225"/>
      <c r="E1555" s="225"/>
      <c r="F1555" s="225"/>
      <c r="G1555" s="225"/>
      <c r="H1555" s="225"/>
      <c r="I1555" s="225"/>
      <c r="J1555" s="225"/>
      <c r="K1555" s="225"/>
      <c r="L1555" s="225"/>
      <c r="M1555" s="225"/>
      <c r="N1555" s="225"/>
      <c r="O1555" s="225"/>
      <c r="P1555" s="225"/>
      <c r="Q1555" s="225"/>
    </row>
    <row r="1556" spans="2:17">
      <c r="B1556" s="224"/>
      <c r="C1556" s="225"/>
      <c r="D1556" s="225"/>
      <c r="E1556" s="225"/>
      <c r="F1556" s="225"/>
      <c r="G1556" s="225"/>
      <c r="H1556" s="225"/>
      <c r="I1556" s="225"/>
      <c r="J1556" s="225"/>
      <c r="K1556" s="225"/>
      <c r="L1556" s="225"/>
      <c r="M1556" s="225"/>
      <c r="N1556" s="225"/>
      <c r="O1556" s="225"/>
      <c r="P1556" s="225"/>
      <c r="Q1556" s="225"/>
    </row>
    <row r="1557" spans="2:17" ht="6.9" customHeight="1"/>
    <row r="1558" spans="2:17">
      <c r="B1558" s="227"/>
      <c r="C1558" s="226"/>
      <c r="D1558" s="226"/>
      <c r="E1558" s="226"/>
      <c r="F1558" s="226"/>
      <c r="G1558" s="226"/>
      <c r="H1558" s="226"/>
      <c r="I1558" s="226"/>
      <c r="J1558" s="226"/>
      <c r="K1558" s="226"/>
      <c r="L1558" s="226"/>
      <c r="M1558" s="226"/>
      <c r="N1558" s="226"/>
      <c r="O1558" s="226"/>
      <c r="P1558" s="226"/>
      <c r="Q1558" s="226"/>
    </row>
    <row r="1559" spans="2:17">
      <c r="B1559" s="227"/>
      <c r="C1559" s="226"/>
      <c r="D1559" s="226"/>
      <c r="E1559" s="226"/>
      <c r="F1559" s="226"/>
      <c r="G1559" s="226"/>
      <c r="H1559" s="226"/>
      <c r="I1559" s="226"/>
      <c r="J1559" s="226"/>
      <c r="K1559" s="226"/>
      <c r="L1559" s="226"/>
      <c r="M1559" s="226"/>
      <c r="N1559" s="226"/>
      <c r="O1559" s="226"/>
      <c r="P1559" s="226"/>
      <c r="Q1559" s="226"/>
    </row>
    <row r="1560" spans="2:17">
      <c r="B1560" s="227"/>
      <c r="C1560" s="226"/>
      <c r="D1560" s="226"/>
      <c r="E1560" s="226"/>
      <c r="F1560" s="226"/>
      <c r="G1560" s="226"/>
      <c r="H1560" s="226"/>
      <c r="I1560" s="226"/>
      <c r="J1560" s="226"/>
      <c r="K1560" s="226"/>
      <c r="L1560" s="226"/>
      <c r="M1560" s="226"/>
      <c r="N1560" s="226"/>
      <c r="O1560" s="226"/>
      <c r="P1560" s="226"/>
      <c r="Q1560" s="226"/>
    </row>
    <row r="1561" spans="2:17">
      <c r="B1561" s="227"/>
      <c r="C1561" s="226"/>
      <c r="D1561" s="226"/>
      <c r="E1561" s="226"/>
      <c r="F1561" s="226"/>
      <c r="G1561" s="226"/>
      <c r="H1561" s="226"/>
      <c r="I1561" s="226"/>
      <c r="J1561" s="226"/>
      <c r="K1561" s="226"/>
      <c r="L1561" s="226"/>
      <c r="M1561" s="226"/>
      <c r="N1561" s="226"/>
      <c r="O1561" s="226"/>
      <c r="P1561" s="226"/>
      <c r="Q1561" s="226"/>
    </row>
    <row r="1562" spans="2:17">
      <c r="B1562" s="227"/>
      <c r="C1562" s="226"/>
      <c r="D1562" s="226"/>
      <c r="E1562" s="226"/>
      <c r="F1562" s="226"/>
      <c r="G1562" s="226"/>
      <c r="H1562" s="226"/>
      <c r="I1562" s="226"/>
      <c r="J1562" s="226"/>
      <c r="K1562" s="226"/>
      <c r="L1562" s="226"/>
      <c r="M1562" s="226"/>
      <c r="N1562" s="226"/>
      <c r="O1562" s="226"/>
      <c r="P1562" s="226"/>
      <c r="Q1562" s="226"/>
    </row>
    <row r="1563" spans="2:17">
      <c r="B1563" s="227"/>
      <c r="C1563" s="226"/>
      <c r="D1563" s="226"/>
      <c r="E1563" s="226"/>
      <c r="F1563" s="226"/>
      <c r="G1563" s="226"/>
      <c r="H1563" s="226"/>
      <c r="I1563" s="226"/>
      <c r="J1563" s="226"/>
      <c r="K1563" s="226"/>
      <c r="L1563" s="226"/>
      <c r="M1563" s="226"/>
      <c r="N1563" s="226"/>
      <c r="O1563" s="226"/>
      <c r="P1563" s="226"/>
      <c r="Q1563" s="226"/>
    </row>
    <row r="1564" spans="2:17" ht="9.9" customHeight="1"/>
    <row r="1565" spans="2:17" ht="24.6">
      <c r="B1565" s="47"/>
      <c r="C1565" s="222"/>
      <c r="D1565" s="222"/>
      <c r="E1565" s="222"/>
      <c r="F1565" s="222"/>
      <c r="G1565" s="222"/>
      <c r="H1565" s="222"/>
      <c r="I1565" s="222"/>
      <c r="J1565" s="222"/>
      <c r="K1565" s="222"/>
      <c r="L1565" s="222"/>
      <c r="M1565" s="222"/>
      <c r="N1565" s="222"/>
      <c r="O1565" s="223"/>
      <c r="P1565" s="223"/>
      <c r="Q1565" s="89"/>
    </row>
    <row r="1566" spans="2:17" ht="6.9" customHeight="1"/>
    <row r="1567" spans="2:17">
      <c r="B1567" s="224"/>
      <c r="C1567" s="225"/>
      <c r="D1567" s="225"/>
      <c r="E1567" s="225"/>
      <c r="F1567" s="225"/>
      <c r="G1567" s="225"/>
      <c r="H1567" s="225"/>
      <c r="I1567" s="225"/>
      <c r="J1567" s="225"/>
      <c r="K1567" s="225"/>
      <c r="L1567" s="225"/>
      <c r="M1567" s="225"/>
      <c r="N1567" s="225"/>
      <c r="O1567" s="225"/>
      <c r="P1567" s="225"/>
      <c r="Q1567" s="225"/>
    </row>
    <row r="1568" spans="2:17">
      <c r="B1568" s="224"/>
      <c r="C1568" s="225"/>
      <c r="D1568" s="225"/>
      <c r="E1568" s="225"/>
      <c r="F1568" s="225"/>
      <c r="G1568" s="225"/>
      <c r="H1568" s="225"/>
      <c r="I1568" s="225"/>
      <c r="J1568" s="225"/>
      <c r="K1568" s="225"/>
      <c r="L1568" s="225"/>
      <c r="M1568" s="225"/>
      <c r="N1568" s="225"/>
      <c r="O1568" s="225"/>
      <c r="P1568" s="225"/>
      <c r="Q1568" s="225"/>
    </row>
    <row r="1569" spans="2:17">
      <c r="B1569" s="224"/>
      <c r="C1569" s="225"/>
      <c r="D1569" s="225"/>
      <c r="E1569" s="225"/>
      <c r="F1569" s="225"/>
      <c r="G1569" s="225"/>
      <c r="H1569" s="225"/>
      <c r="I1569" s="225"/>
      <c r="J1569" s="225"/>
      <c r="K1569" s="225"/>
      <c r="L1569" s="225"/>
      <c r="M1569" s="225"/>
      <c r="N1569" s="225"/>
      <c r="O1569" s="225"/>
      <c r="P1569" s="225"/>
      <c r="Q1569" s="225"/>
    </row>
    <row r="1570" spans="2:17" ht="6.9" customHeight="1"/>
    <row r="1571" spans="2:17">
      <c r="B1571" s="227"/>
      <c r="C1571" s="226"/>
      <c r="D1571" s="226"/>
      <c r="E1571" s="226"/>
      <c r="F1571" s="226"/>
      <c r="G1571" s="226"/>
      <c r="H1571" s="226"/>
      <c r="I1571" s="226"/>
      <c r="J1571" s="226"/>
      <c r="K1571" s="226"/>
      <c r="L1571" s="226"/>
      <c r="M1571" s="226"/>
      <c r="N1571" s="226"/>
      <c r="O1571" s="226"/>
      <c r="P1571" s="226"/>
      <c r="Q1571" s="226"/>
    </row>
    <row r="1572" spans="2:17">
      <c r="B1572" s="227"/>
      <c r="C1572" s="226"/>
      <c r="D1572" s="226"/>
      <c r="E1572" s="226"/>
      <c r="F1572" s="226"/>
      <c r="G1572" s="226"/>
      <c r="H1572" s="226"/>
      <c r="I1572" s="226"/>
      <c r="J1572" s="226"/>
      <c r="K1572" s="226"/>
      <c r="L1572" s="226"/>
      <c r="M1572" s="226"/>
      <c r="N1572" s="226"/>
      <c r="O1572" s="226"/>
      <c r="P1572" s="226"/>
      <c r="Q1572" s="226"/>
    </row>
    <row r="1573" spans="2:17">
      <c r="B1573" s="227"/>
      <c r="C1573" s="226"/>
      <c r="D1573" s="226"/>
      <c r="E1573" s="226"/>
      <c r="F1573" s="226"/>
      <c r="G1573" s="226"/>
      <c r="H1573" s="226"/>
      <c r="I1573" s="226"/>
      <c r="J1573" s="226"/>
      <c r="K1573" s="226"/>
      <c r="L1573" s="226"/>
      <c r="M1573" s="226"/>
      <c r="N1573" s="226"/>
      <c r="O1573" s="226"/>
      <c r="P1573" s="226"/>
      <c r="Q1573" s="226"/>
    </row>
    <row r="1574" spans="2:17">
      <c r="B1574" s="227"/>
      <c r="C1574" s="226"/>
      <c r="D1574" s="226"/>
      <c r="E1574" s="226"/>
      <c r="F1574" s="226"/>
      <c r="G1574" s="226"/>
      <c r="H1574" s="226"/>
      <c r="I1574" s="226"/>
      <c r="J1574" s="226"/>
      <c r="K1574" s="226"/>
      <c r="L1574" s="226"/>
      <c r="M1574" s="226"/>
      <c r="N1574" s="226"/>
      <c r="O1574" s="226"/>
      <c r="P1574" s="226"/>
      <c r="Q1574" s="226"/>
    </row>
    <row r="1575" spans="2:17">
      <c r="B1575" s="227"/>
      <c r="C1575" s="226"/>
      <c r="D1575" s="226"/>
      <c r="E1575" s="226"/>
      <c r="F1575" s="226"/>
      <c r="G1575" s="226"/>
      <c r="H1575" s="226"/>
      <c r="I1575" s="226"/>
      <c r="J1575" s="226"/>
      <c r="K1575" s="226"/>
      <c r="L1575" s="226"/>
      <c r="M1575" s="226"/>
      <c r="N1575" s="226"/>
      <c r="O1575" s="226"/>
      <c r="P1575" s="226"/>
      <c r="Q1575" s="226"/>
    </row>
    <row r="1576" spans="2:17">
      <c r="B1576" s="227"/>
      <c r="C1576" s="226"/>
      <c r="D1576" s="226"/>
      <c r="E1576" s="226"/>
      <c r="F1576" s="226"/>
      <c r="G1576" s="226"/>
      <c r="H1576" s="226"/>
      <c r="I1576" s="226"/>
      <c r="J1576" s="226"/>
      <c r="K1576" s="226"/>
      <c r="L1576" s="226"/>
      <c r="M1576" s="226"/>
      <c r="N1576" s="226"/>
      <c r="O1576" s="226"/>
      <c r="P1576" s="226"/>
      <c r="Q1576" s="226"/>
    </row>
    <row r="1577" spans="2:17" ht="9.9" customHeight="1"/>
    <row r="1578" spans="2:17">
      <c r="B1578" s="224"/>
      <c r="C1578" s="225"/>
      <c r="D1578" s="225"/>
      <c r="E1578" s="225"/>
      <c r="F1578" s="225"/>
      <c r="G1578" s="225"/>
      <c r="H1578" s="225"/>
      <c r="I1578" s="225"/>
      <c r="J1578" s="225"/>
      <c r="K1578" s="225"/>
      <c r="L1578" s="225"/>
      <c r="M1578" s="225"/>
      <c r="N1578" s="225"/>
      <c r="O1578" s="225"/>
      <c r="P1578" s="225"/>
      <c r="Q1578" s="225"/>
    </row>
    <row r="1579" spans="2:17">
      <c r="B1579" s="224"/>
      <c r="C1579" s="225"/>
      <c r="D1579" s="225"/>
      <c r="E1579" s="225"/>
      <c r="F1579" s="225"/>
      <c r="G1579" s="225"/>
      <c r="H1579" s="225"/>
      <c r="I1579" s="225"/>
      <c r="J1579" s="225"/>
      <c r="K1579" s="225"/>
      <c r="L1579" s="225"/>
      <c r="M1579" s="225"/>
      <c r="N1579" s="225"/>
      <c r="O1579" s="225"/>
      <c r="P1579" s="225"/>
      <c r="Q1579" s="225"/>
    </row>
    <row r="1580" spans="2:17">
      <c r="B1580" s="224"/>
      <c r="C1580" s="225"/>
      <c r="D1580" s="225"/>
      <c r="E1580" s="225"/>
      <c r="F1580" s="225"/>
      <c r="G1580" s="225"/>
      <c r="H1580" s="225"/>
      <c r="I1580" s="225"/>
      <c r="J1580" s="225"/>
      <c r="K1580" s="225"/>
      <c r="L1580" s="225"/>
      <c r="M1580" s="225"/>
      <c r="N1580" s="225"/>
      <c r="O1580" s="225"/>
      <c r="P1580" s="225"/>
      <c r="Q1580" s="225"/>
    </row>
    <row r="1581" spans="2:17" ht="6.9" customHeight="1"/>
    <row r="1582" spans="2:17">
      <c r="B1582" s="227"/>
      <c r="C1582" s="226"/>
      <c r="D1582" s="226"/>
      <c r="E1582" s="226"/>
      <c r="F1582" s="226"/>
      <c r="G1582" s="226"/>
      <c r="H1582" s="226"/>
      <c r="I1582" s="226"/>
      <c r="J1582" s="226"/>
      <c r="K1582" s="226"/>
      <c r="L1582" s="226"/>
      <c r="M1582" s="226"/>
      <c r="N1582" s="226"/>
      <c r="O1582" s="226"/>
      <c r="P1582" s="226"/>
      <c r="Q1582" s="226"/>
    </row>
    <row r="1583" spans="2:17">
      <c r="B1583" s="227"/>
      <c r="C1583" s="226"/>
      <c r="D1583" s="226"/>
      <c r="E1583" s="226"/>
      <c r="F1583" s="226"/>
      <c r="G1583" s="226"/>
      <c r="H1583" s="226"/>
      <c r="I1583" s="226"/>
      <c r="J1583" s="226"/>
      <c r="K1583" s="226"/>
      <c r="L1583" s="226"/>
      <c r="M1583" s="226"/>
      <c r="N1583" s="226"/>
      <c r="O1583" s="226"/>
      <c r="P1583" s="226"/>
      <c r="Q1583" s="226"/>
    </row>
    <row r="1584" spans="2:17">
      <c r="B1584" s="227"/>
      <c r="C1584" s="226"/>
      <c r="D1584" s="226"/>
      <c r="E1584" s="226"/>
      <c r="F1584" s="226"/>
      <c r="G1584" s="226"/>
      <c r="H1584" s="226"/>
      <c r="I1584" s="226"/>
      <c r="J1584" s="226"/>
      <c r="K1584" s="226"/>
      <c r="L1584" s="226"/>
      <c r="M1584" s="226"/>
      <c r="N1584" s="226"/>
      <c r="O1584" s="226"/>
      <c r="P1584" s="226"/>
      <c r="Q1584" s="226"/>
    </row>
    <row r="1585" spans="2:17">
      <c r="B1585" s="227"/>
      <c r="C1585" s="226"/>
      <c r="D1585" s="226"/>
      <c r="E1585" s="226"/>
      <c r="F1585" s="226"/>
      <c r="G1585" s="226"/>
      <c r="H1585" s="226"/>
      <c r="I1585" s="226"/>
      <c r="J1585" s="226"/>
      <c r="K1585" s="226"/>
      <c r="L1585" s="226"/>
      <c r="M1585" s="226"/>
      <c r="N1585" s="226"/>
      <c r="O1585" s="226"/>
      <c r="P1585" s="226"/>
      <c r="Q1585" s="226"/>
    </row>
    <row r="1586" spans="2:17">
      <c r="B1586" s="227"/>
      <c r="C1586" s="226"/>
      <c r="D1586" s="226"/>
      <c r="E1586" s="226"/>
      <c r="F1586" s="226"/>
      <c r="G1586" s="226"/>
      <c r="H1586" s="226"/>
      <c r="I1586" s="226"/>
      <c r="J1586" s="226"/>
      <c r="K1586" s="226"/>
      <c r="L1586" s="226"/>
      <c r="M1586" s="226"/>
      <c r="N1586" s="226"/>
      <c r="O1586" s="226"/>
      <c r="P1586" s="226"/>
      <c r="Q1586" s="226"/>
    </row>
    <row r="1587" spans="2:17">
      <c r="B1587" s="227"/>
      <c r="C1587" s="226"/>
      <c r="D1587" s="226"/>
      <c r="E1587" s="226"/>
      <c r="F1587" s="226"/>
      <c r="G1587" s="226"/>
      <c r="H1587" s="226"/>
      <c r="I1587" s="226"/>
      <c r="J1587" s="226"/>
      <c r="K1587" s="226"/>
      <c r="L1587" s="226"/>
      <c r="M1587" s="226"/>
      <c r="N1587" s="226"/>
      <c r="O1587" s="226"/>
      <c r="P1587" s="226"/>
      <c r="Q1587" s="226"/>
    </row>
    <row r="1588" spans="2:17" ht="9.9" customHeight="1"/>
    <row r="1589" spans="2:17">
      <c r="B1589" s="224"/>
      <c r="C1589" s="225"/>
      <c r="D1589" s="225"/>
      <c r="E1589" s="225"/>
      <c r="F1589" s="225"/>
      <c r="G1589" s="225"/>
      <c r="H1589" s="225"/>
      <c r="I1589" s="225"/>
      <c r="J1589" s="225"/>
      <c r="K1589" s="225"/>
      <c r="L1589" s="225"/>
      <c r="M1589" s="225"/>
      <c r="N1589" s="225"/>
      <c r="O1589" s="225"/>
      <c r="P1589" s="225"/>
      <c r="Q1589" s="225"/>
    </row>
    <row r="1590" spans="2:17">
      <c r="B1590" s="224"/>
      <c r="C1590" s="225"/>
      <c r="D1590" s="225"/>
      <c r="E1590" s="225"/>
      <c r="F1590" s="225"/>
      <c r="G1590" s="225"/>
      <c r="H1590" s="225"/>
      <c r="I1590" s="225"/>
      <c r="J1590" s="225"/>
      <c r="K1590" s="225"/>
      <c r="L1590" s="225"/>
      <c r="M1590" s="225"/>
      <c r="N1590" s="225"/>
      <c r="O1590" s="225"/>
      <c r="P1590" s="225"/>
      <c r="Q1590" s="225"/>
    </row>
    <row r="1591" spans="2:17">
      <c r="B1591" s="224"/>
      <c r="C1591" s="225"/>
      <c r="D1591" s="225"/>
      <c r="E1591" s="225"/>
      <c r="F1591" s="225"/>
      <c r="G1591" s="225"/>
      <c r="H1591" s="225"/>
      <c r="I1591" s="225"/>
      <c r="J1591" s="225"/>
      <c r="K1591" s="225"/>
      <c r="L1591" s="225"/>
      <c r="M1591" s="225"/>
      <c r="N1591" s="225"/>
      <c r="O1591" s="225"/>
      <c r="P1591" s="225"/>
      <c r="Q1591" s="225"/>
    </row>
    <row r="1592" spans="2:17" ht="6.9" customHeight="1"/>
    <row r="1593" spans="2:17">
      <c r="B1593" s="227"/>
      <c r="C1593" s="226"/>
      <c r="D1593" s="226"/>
      <c r="E1593" s="226"/>
      <c r="F1593" s="226"/>
      <c r="G1593" s="226"/>
      <c r="H1593" s="226"/>
      <c r="I1593" s="226"/>
      <c r="J1593" s="226"/>
      <c r="K1593" s="226"/>
      <c r="L1593" s="226"/>
      <c r="M1593" s="226"/>
      <c r="N1593" s="226"/>
      <c r="O1593" s="226"/>
      <c r="P1593" s="226"/>
      <c r="Q1593" s="226"/>
    </row>
    <row r="1594" spans="2:17">
      <c r="B1594" s="227"/>
      <c r="C1594" s="226"/>
      <c r="D1594" s="226"/>
      <c r="E1594" s="226"/>
      <c r="F1594" s="226"/>
      <c r="G1594" s="226"/>
      <c r="H1594" s="226"/>
      <c r="I1594" s="226"/>
      <c r="J1594" s="226"/>
      <c r="K1594" s="226"/>
      <c r="L1594" s="226"/>
      <c r="M1594" s="226"/>
      <c r="N1594" s="226"/>
      <c r="O1594" s="226"/>
      <c r="P1594" s="226"/>
      <c r="Q1594" s="226"/>
    </row>
    <row r="1595" spans="2:17">
      <c r="B1595" s="227"/>
      <c r="C1595" s="226"/>
      <c r="D1595" s="226"/>
      <c r="E1595" s="226"/>
      <c r="F1595" s="226"/>
      <c r="G1595" s="226"/>
      <c r="H1595" s="226"/>
      <c r="I1595" s="226"/>
      <c r="J1595" s="226"/>
      <c r="K1595" s="226"/>
      <c r="L1595" s="226"/>
      <c r="M1595" s="226"/>
      <c r="N1595" s="226"/>
      <c r="O1595" s="226"/>
      <c r="P1595" s="226"/>
      <c r="Q1595" s="226"/>
    </row>
    <row r="1596" spans="2:17">
      <c r="B1596" s="227"/>
      <c r="C1596" s="226"/>
      <c r="D1596" s="226"/>
      <c r="E1596" s="226"/>
      <c r="F1596" s="226"/>
      <c r="G1596" s="226"/>
      <c r="H1596" s="226"/>
      <c r="I1596" s="226"/>
      <c r="J1596" s="226"/>
      <c r="K1596" s="226"/>
      <c r="L1596" s="226"/>
      <c r="M1596" s="226"/>
      <c r="N1596" s="226"/>
      <c r="O1596" s="226"/>
      <c r="P1596" s="226"/>
      <c r="Q1596" s="226"/>
    </row>
    <row r="1597" spans="2:17">
      <c r="B1597" s="227"/>
      <c r="C1597" s="226"/>
      <c r="D1597" s="226"/>
      <c r="E1597" s="226"/>
      <c r="F1597" s="226"/>
      <c r="G1597" s="226"/>
      <c r="H1597" s="226"/>
      <c r="I1597" s="226"/>
      <c r="J1597" s="226"/>
      <c r="K1597" s="226"/>
      <c r="L1597" s="226"/>
      <c r="M1597" s="226"/>
      <c r="N1597" s="226"/>
      <c r="O1597" s="226"/>
      <c r="P1597" s="226"/>
      <c r="Q1597" s="226"/>
    </row>
    <row r="1598" spans="2:17">
      <c r="B1598" s="227"/>
      <c r="C1598" s="226"/>
      <c r="D1598" s="226"/>
      <c r="E1598" s="226"/>
      <c r="F1598" s="226"/>
      <c r="G1598" s="226"/>
      <c r="H1598" s="226"/>
      <c r="I1598" s="226"/>
      <c r="J1598" s="226"/>
      <c r="K1598" s="226"/>
      <c r="L1598" s="226"/>
      <c r="M1598" s="226"/>
      <c r="N1598" s="226"/>
      <c r="O1598" s="226"/>
      <c r="P1598" s="226"/>
      <c r="Q1598" s="226"/>
    </row>
    <row r="1599" spans="2:17" ht="9.9" customHeight="1"/>
    <row r="1600" spans="2:17">
      <c r="B1600" s="224"/>
      <c r="C1600" s="225"/>
      <c r="D1600" s="225"/>
      <c r="E1600" s="225"/>
      <c r="F1600" s="225"/>
      <c r="G1600" s="225"/>
      <c r="H1600" s="225"/>
      <c r="I1600" s="225"/>
      <c r="J1600" s="225"/>
      <c r="K1600" s="225"/>
      <c r="L1600" s="225"/>
      <c r="M1600" s="225"/>
      <c r="N1600" s="225"/>
      <c r="O1600" s="225"/>
      <c r="P1600" s="225"/>
      <c r="Q1600" s="225"/>
    </row>
    <row r="1601" spans="2:17">
      <c r="B1601" s="224"/>
      <c r="C1601" s="225"/>
      <c r="D1601" s="225"/>
      <c r="E1601" s="225"/>
      <c r="F1601" s="225"/>
      <c r="G1601" s="225"/>
      <c r="H1601" s="225"/>
      <c r="I1601" s="225"/>
      <c r="J1601" s="225"/>
      <c r="K1601" s="225"/>
      <c r="L1601" s="225"/>
      <c r="M1601" s="225"/>
      <c r="N1601" s="225"/>
      <c r="O1601" s="225"/>
      <c r="P1601" s="225"/>
      <c r="Q1601" s="225"/>
    </row>
    <row r="1602" spans="2:17">
      <c r="B1602" s="224"/>
      <c r="C1602" s="225"/>
      <c r="D1602" s="225"/>
      <c r="E1602" s="225"/>
      <c r="F1602" s="225"/>
      <c r="G1602" s="225"/>
      <c r="H1602" s="225"/>
      <c r="I1602" s="225"/>
      <c r="J1602" s="225"/>
      <c r="K1602" s="225"/>
      <c r="L1602" s="225"/>
      <c r="M1602" s="225"/>
      <c r="N1602" s="225"/>
      <c r="O1602" s="225"/>
      <c r="P1602" s="225"/>
      <c r="Q1602" s="225"/>
    </row>
    <row r="1603" spans="2:17" ht="6.9" customHeight="1"/>
    <row r="1604" spans="2:17">
      <c r="B1604" s="227"/>
      <c r="C1604" s="226"/>
      <c r="D1604" s="226"/>
      <c r="E1604" s="226"/>
      <c r="F1604" s="226"/>
      <c r="G1604" s="226"/>
      <c r="H1604" s="226"/>
      <c r="I1604" s="226"/>
      <c r="J1604" s="226"/>
      <c r="K1604" s="226"/>
      <c r="L1604" s="226"/>
      <c r="M1604" s="226"/>
      <c r="N1604" s="226"/>
      <c r="O1604" s="226"/>
      <c r="P1604" s="226"/>
      <c r="Q1604" s="226"/>
    </row>
    <row r="1605" spans="2:17">
      <c r="B1605" s="227"/>
      <c r="C1605" s="226"/>
      <c r="D1605" s="226"/>
      <c r="E1605" s="226"/>
      <c r="F1605" s="226"/>
      <c r="G1605" s="226"/>
      <c r="H1605" s="226"/>
      <c r="I1605" s="226"/>
      <c r="J1605" s="226"/>
      <c r="K1605" s="226"/>
      <c r="L1605" s="226"/>
      <c r="M1605" s="226"/>
      <c r="N1605" s="226"/>
      <c r="O1605" s="226"/>
      <c r="P1605" s="226"/>
      <c r="Q1605" s="226"/>
    </row>
    <row r="1606" spans="2:17">
      <c r="B1606" s="227"/>
      <c r="C1606" s="226"/>
      <c r="D1606" s="226"/>
      <c r="E1606" s="226"/>
      <c r="F1606" s="226"/>
      <c r="G1606" s="226"/>
      <c r="H1606" s="226"/>
      <c r="I1606" s="226"/>
      <c r="J1606" s="226"/>
      <c r="K1606" s="226"/>
      <c r="L1606" s="226"/>
      <c r="M1606" s="226"/>
      <c r="N1606" s="226"/>
      <c r="O1606" s="226"/>
      <c r="P1606" s="226"/>
      <c r="Q1606" s="226"/>
    </row>
    <row r="1607" spans="2:17">
      <c r="B1607" s="227"/>
      <c r="C1607" s="226"/>
      <c r="D1607" s="226"/>
      <c r="E1607" s="226"/>
      <c r="F1607" s="226"/>
      <c r="G1607" s="226"/>
      <c r="H1607" s="226"/>
      <c r="I1607" s="226"/>
      <c r="J1607" s="226"/>
      <c r="K1607" s="226"/>
      <c r="L1607" s="226"/>
      <c r="M1607" s="226"/>
      <c r="N1607" s="226"/>
      <c r="O1607" s="226"/>
      <c r="P1607" s="226"/>
      <c r="Q1607" s="226"/>
    </row>
    <row r="1608" spans="2:17">
      <c r="B1608" s="227"/>
      <c r="C1608" s="226"/>
      <c r="D1608" s="226"/>
      <c r="E1608" s="226"/>
      <c r="F1608" s="226"/>
      <c r="G1608" s="226"/>
      <c r="H1608" s="226"/>
      <c r="I1608" s="226"/>
      <c r="J1608" s="226"/>
      <c r="K1608" s="226"/>
      <c r="L1608" s="226"/>
      <c r="M1608" s="226"/>
      <c r="N1608" s="226"/>
      <c r="O1608" s="226"/>
      <c r="P1608" s="226"/>
      <c r="Q1608" s="226"/>
    </row>
    <row r="1609" spans="2:17">
      <c r="B1609" s="227"/>
      <c r="C1609" s="226"/>
      <c r="D1609" s="226"/>
      <c r="E1609" s="226"/>
      <c r="F1609" s="226"/>
      <c r="G1609" s="226"/>
      <c r="H1609" s="226"/>
      <c r="I1609" s="226"/>
      <c r="J1609" s="226"/>
      <c r="K1609" s="226"/>
      <c r="L1609" s="226"/>
      <c r="M1609" s="226"/>
      <c r="N1609" s="226"/>
      <c r="O1609" s="226"/>
      <c r="P1609" s="226"/>
      <c r="Q1609" s="226"/>
    </row>
    <row r="1610" spans="2:17" ht="9.9" customHeight="1"/>
    <row r="1611" spans="2:17">
      <c r="B1611" s="224"/>
      <c r="C1611" s="225"/>
      <c r="D1611" s="225"/>
      <c r="E1611" s="225"/>
      <c r="F1611" s="225"/>
      <c r="G1611" s="225"/>
      <c r="H1611" s="225"/>
      <c r="I1611" s="225"/>
      <c r="J1611" s="225"/>
      <c r="K1611" s="225"/>
      <c r="L1611" s="225"/>
      <c r="M1611" s="225"/>
      <c r="N1611" s="225"/>
      <c r="O1611" s="225"/>
      <c r="P1611" s="225"/>
      <c r="Q1611" s="225"/>
    </row>
    <row r="1612" spans="2:17">
      <c r="B1612" s="224"/>
      <c r="C1612" s="225"/>
      <c r="D1612" s="225"/>
      <c r="E1612" s="225"/>
      <c r="F1612" s="225"/>
      <c r="G1612" s="225"/>
      <c r="H1612" s="225"/>
      <c r="I1612" s="225"/>
      <c r="J1612" s="225"/>
      <c r="K1612" s="225"/>
      <c r="L1612" s="225"/>
      <c r="M1612" s="225"/>
      <c r="N1612" s="225"/>
      <c r="O1612" s="225"/>
      <c r="P1612" s="225"/>
      <c r="Q1612" s="225"/>
    </row>
    <row r="1613" spans="2:17">
      <c r="B1613" s="224"/>
      <c r="C1613" s="225"/>
      <c r="D1613" s="225"/>
      <c r="E1613" s="225"/>
      <c r="F1613" s="225"/>
      <c r="G1613" s="225"/>
      <c r="H1613" s="225"/>
      <c r="I1613" s="225"/>
      <c r="J1613" s="225"/>
      <c r="K1613" s="225"/>
      <c r="L1613" s="225"/>
      <c r="M1613" s="225"/>
      <c r="N1613" s="225"/>
      <c r="O1613" s="225"/>
      <c r="P1613" s="225"/>
      <c r="Q1613" s="225"/>
    </row>
    <row r="1614" spans="2:17" ht="6.9" customHeight="1"/>
    <row r="1615" spans="2:17">
      <c r="B1615" s="227"/>
      <c r="C1615" s="226"/>
      <c r="D1615" s="226"/>
      <c r="E1615" s="226"/>
      <c r="F1615" s="226"/>
      <c r="G1615" s="226"/>
      <c r="H1615" s="226"/>
      <c r="I1615" s="226"/>
      <c r="J1615" s="226"/>
      <c r="K1615" s="226"/>
      <c r="L1615" s="226"/>
      <c r="M1615" s="226"/>
      <c r="N1615" s="226"/>
      <c r="O1615" s="226"/>
      <c r="P1615" s="226"/>
      <c r="Q1615" s="226"/>
    </row>
    <row r="1616" spans="2:17">
      <c r="B1616" s="227"/>
      <c r="C1616" s="226"/>
      <c r="D1616" s="226"/>
      <c r="E1616" s="226"/>
      <c r="F1616" s="226"/>
      <c r="G1616" s="226"/>
      <c r="H1616" s="226"/>
      <c r="I1616" s="226"/>
      <c r="J1616" s="226"/>
      <c r="K1616" s="226"/>
      <c r="L1616" s="226"/>
      <c r="M1616" s="226"/>
      <c r="N1616" s="226"/>
      <c r="O1616" s="226"/>
      <c r="P1616" s="226"/>
      <c r="Q1616" s="226"/>
    </row>
    <row r="1617" spans="2:17">
      <c r="B1617" s="227"/>
      <c r="C1617" s="226"/>
      <c r="D1617" s="226"/>
      <c r="E1617" s="226"/>
      <c r="F1617" s="226"/>
      <c r="G1617" s="226"/>
      <c r="H1617" s="226"/>
      <c r="I1617" s="226"/>
      <c r="J1617" s="226"/>
      <c r="K1617" s="226"/>
      <c r="L1617" s="226"/>
      <c r="M1617" s="226"/>
      <c r="N1617" s="226"/>
      <c r="O1617" s="226"/>
      <c r="P1617" s="226"/>
      <c r="Q1617" s="226"/>
    </row>
    <row r="1618" spans="2:17">
      <c r="B1618" s="227"/>
      <c r="C1618" s="226"/>
      <c r="D1618" s="226"/>
      <c r="E1618" s="226"/>
      <c r="F1618" s="226"/>
      <c r="G1618" s="226"/>
      <c r="H1618" s="226"/>
      <c r="I1618" s="226"/>
      <c r="J1618" s="226"/>
      <c r="K1618" s="226"/>
      <c r="L1618" s="226"/>
      <c r="M1618" s="226"/>
      <c r="N1618" s="226"/>
      <c r="O1618" s="226"/>
      <c r="P1618" s="226"/>
      <c r="Q1618" s="226"/>
    </row>
    <row r="1619" spans="2:17">
      <c r="B1619" s="227"/>
      <c r="C1619" s="226"/>
      <c r="D1619" s="226"/>
      <c r="E1619" s="226"/>
      <c r="F1619" s="226"/>
      <c r="G1619" s="226"/>
      <c r="H1619" s="226"/>
      <c r="I1619" s="226"/>
      <c r="J1619" s="226"/>
      <c r="K1619" s="226"/>
      <c r="L1619" s="226"/>
      <c r="M1619" s="226"/>
      <c r="N1619" s="226"/>
      <c r="O1619" s="226"/>
      <c r="P1619" s="226"/>
      <c r="Q1619" s="226"/>
    </row>
    <row r="1620" spans="2:17">
      <c r="B1620" s="227"/>
      <c r="C1620" s="226"/>
      <c r="D1620" s="226"/>
      <c r="E1620" s="226"/>
      <c r="F1620" s="226"/>
      <c r="G1620" s="226"/>
      <c r="H1620" s="226"/>
      <c r="I1620" s="226"/>
      <c r="J1620" s="226"/>
      <c r="K1620" s="226"/>
      <c r="L1620" s="226"/>
      <c r="M1620" s="226"/>
      <c r="N1620" s="226"/>
      <c r="O1620" s="226"/>
      <c r="P1620" s="226"/>
      <c r="Q1620" s="226"/>
    </row>
    <row r="1621" spans="2:17" ht="9.9" customHeight="1"/>
    <row r="1622" spans="2:17">
      <c r="B1622" s="224"/>
      <c r="C1622" s="225"/>
      <c r="D1622" s="225"/>
      <c r="E1622" s="225"/>
      <c r="F1622" s="225"/>
      <c r="G1622" s="225"/>
      <c r="H1622" s="225"/>
      <c r="I1622" s="225"/>
      <c r="J1622" s="225"/>
      <c r="K1622" s="225"/>
      <c r="L1622" s="225"/>
      <c r="M1622" s="225"/>
      <c r="N1622" s="225"/>
      <c r="O1622" s="225"/>
      <c r="P1622" s="225"/>
      <c r="Q1622" s="225"/>
    </row>
    <row r="1623" spans="2:17">
      <c r="B1623" s="224"/>
      <c r="C1623" s="225"/>
      <c r="D1623" s="225"/>
      <c r="E1623" s="225"/>
      <c r="F1623" s="225"/>
      <c r="G1623" s="225"/>
      <c r="H1623" s="225"/>
      <c r="I1623" s="225"/>
      <c r="J1623" s="225"/>
      <c r="K1623" s="225"/>
      <c r="L1623" s="225"/>
      <c r="M1623" s="225"/>
      <c r="N1623" s="225"/>
      <c r="O1623" s="225"/>
      <c r="P1623" s="225"/>
      <c r="Q1623" s="225"/>
    </row>
    <row r="1624" spans="2:17">
      <c r="B1624" s="224"/>
      <c r="C1624" s="225"/>
      <c r="D1624" s="225"/>
      <c r="E1624" s="225"/>
      <c r="F1624" s="225"/>
      <c r="G1624" s="225"/>
      <c r="H1624" s="225"/>
      <c r="I1624" s="225"/>
      <c r="J1624" s="225"/>
      <c r="K1624" s="225"/>
      <c r="L1624" s="225"/>
      <c r="M1624" s="225"/>
      <c r="N1624" s="225"/>
      <c r="O1624" s="225"/>
      <c r="P1624" s="225"/>
      <c r="Q1624" s="225"/>
    </row>
    <row r="1625" spans="2:17" ht="6.9" customHeight="1"/>
    <row r="1626" spans="2:17">
      <c r="B1626" s="227"/>
      <c r="C1626" s="226"/>
      <c r="D1626" s="226"/>
      <c r="E1626" s="226"/>
      <c r="F1626" s="226"/>
      <c r="G1626" s="226"/>
      <c r="H1626" s="226"/>
      <c r="I1626" s="226"/>
      <c r="J1626" s="226"/>
      <c r="K1626" s="226"/>
      <c r="L1626" s="226"/>
      <c r="M1626" s="226"/>
      <c r="N1626" s="226"/>
      <c r="O1626" s="226"/>
      <c r="P1626" s="226"/>
      <c r="Q1626" s="226"/>
    </row>
    <row r="1627" spans="2:17">
      <c r="B1627" s="227"/>
      <c r="C1627" s="226"/>
      <c r="D1627" s="226"/>
      <c r="E1627" s="226"/>
      <c r="F1627" s="226"/>
      <c r="G1627" s="226"/>
      <c r="H1627" s="226"/>
      <c r="I1627" s="226"/>
      <c r="J1627" s="226"/>
      <c r="K1627" s="226"/>
      <c r="L1627" s="226"/>
      <c r="M1627" s="226"/>
      <c r="N1627" s="226"/>
      <c r="O1627" s="226"/>
      <c r="P1627" s="226"/>
      <c r="Q1627" s="226"/>
    </row>
    <row r="1628" spans="2:17">
      <c r="B1628" s="227"/>
      <c r="C1628" s="226"/>
      <c r="D1628" s="226"/>
      <c r="E1628" s="226"/>
      <c r="F1628" s="226"/>
      <c r="G1628" s="226"/>
      <c r="H1628" s="226"/>
      <c r="I1628" s="226"/>
      <c r="J1628" s="226"/>
      <c r="K1628" s="226"/>
      <c r="L1628" s="226"/>
      <c r="M1628" s="226"/>
      <c r="N1628" s="226"/>
      <c r="O1628" s="226"/>
      <c r="P1628" s="226"/>
      <c r="Q1628" s="226"/>
    </row>
    <row r="1629" spans="2:17">
      <c r="B1629" s="227"/>
      <c r="C1629" s="226"/>
      <c r="D1629" s="226"/>
      <c r="E1629" s="226"/>
      <c r="F1629" s="226"/>
      <c r="G1629" s="226"/>
      <c r="H1629" s="226"/>
      <c r="I1629" s="226"/>
      <c r="J1629" s="226"/>
      <c r="K1629" s="226"/>
      <c r="L1629" s="226"/>
      <c r="M1629" s="226"/>
      <c r="N1629" s="226"/>
      <c r="O1629" s="226"/>
      <c r="P1629" s="226"/>
      <c r="Q1629" s="226"/>
    </row>
    <row r="1630" spans="2:17">
      <c r="B1630" s="227"/>
      <c r="C1630" s="226"/>
      <c r="D1630" s="226"/>
      <c r="E1630" s="226"/>
      <c r="F1630" s="226"/>
      <c r="G1630" s="226"/>
      <c r="H1630" s="226"/>
      <c r="I1630" s="226"/>
      <c r="J1630" s="226"/>
      <c r="K1630" s="226"/>
      <c r="L1630" s="226"/>
      <c r="M1630" s="226"/>
      <c r="N1630" s="226"/>
      <c r="O1630" s="226"/>
      <c r="P1630" s="226"/>
      <c r="Q1630" s="226"/>
    </row>
    <row r="1631" spans="2:17">
      <c r="B1631" s="227"/>
      <c r="C1631" s="226"/>
      <c r="D1631" s="226"/>
      <c r="E1631" s="226"/>
      <c r="F1631" s="226"/>
      <c r="G1631" s="226"/>
      <c r="H1631" s="226"/>
      <c r="I1631" s="226"/>
      <c r="J1631" s="226"/>
      <c r="K1631" s="226"/>
      <c r="L1631" s="226"/>
      <c r="M1631" s="226"/>
      <c r="N1631" s="226"/>
      <c r="O1631" s="226"/>
      <c r="P1631" s="226"/>
      <c r="Q1631" s="226"/>
    </row>
    <row r="1632" spans="2:17" ht="9.9" customHeight="1"/>
  </sheetData>
  <sheetProtection sheet="1" objects="1" scenarios="1"/>
  <mergeCells count="912">
    <mergeCell ref="B1503:B1508"/>
    <mergeCell ref="B1626:B1631"/>
    <mergeCell ref="B1558:B1563"/>
    <mergeCell ref="B1571:B1576"/>
    <mergeCell ref="B1582:B1587"/>
    <mergeCell ref="B1593:B1598"/>
    <mergeCell ref="B1622:B1624"/>
    <mergeCell ref="B1567:B1569"/>
    <mergeCell ref="B1543:B1545"/>
    <mergeCell ref="B1615:B1620"/>
    <mergeCell ref="B1422:B1427"/>
    <mergeCell ref="B1385:B1387"/>
    <mergeCell ref="B1431:B1433"/>
    <mergeCell ref="B1354:B1359"/>
    <mergeCell ref="B1367:B1372"/>
    <mergeCell ref="B1378:B1383"/>
    <mergeCell ref="B1363:B1365"/>
    <mergeCell ref="B1150:B1155"/>
    <mergeCell ref="B1317:B1319"/>
    <mergeCell ref="B1159:B1161"/>
    <mergeCell ref="B1218:B1223"/>
    <mergeCell ref="B1181:B1183"/>
    <mergeCell ref="B1227:B1229"/>
    <mergeCell ref="B1260:B1262"/>
    <mergeCell ref="B1249:B1251"/>
    <mergeCell ref="B1286:B1291"/>
    <mergeCell ref="B1299:B1304"/>
    <mergeCell ref="B1014:B1019"/>
    <mergeCell ref="B977:B979"/>
    <mergeCell ref="B1023:B1025"/>
    <mergeCell ref="B946:B951"/>
    <mergeCell ref="B959:B964"/>
    <mergeCell ref="B970:B975"/>
    <mergeCell ref="B955:B957"/>
    <mergeCell ref="B615:B617"/>
    <mergeCell ref="B674:B679"/>
    <mergeCell ref="B687:B692"/>
    <mergeCell ref="B683:B685"/>
    <mergeCell ref="B648:B650"/>
    <mergeCell ref="B716:B718"/>
    <mergeCell ref="B606:B611"/>
    <mergeCell ref="B538:B543"/>
    <mergeCell ref="B551:B556"/>
    <mergeCell ref="B562:B567"/>
    <mergeCell ref="B573:B578"/>
    <mergeCell ref="B547:B549"/>
    <mergeCell ref="B569:B571"/>
    <mergeCell ref="B275:B277"/>
    <mergeCell ref="B334:B339"/>
    <mergeCell ref="B297:B299"/>
    <mergeCell ref="B343:B345"/>
    <mergeCell ref="B402:B407"/>
    <mergeCell ref="B376:B378"/>
    <mergeCell ref="B365:B367"/>
    <mergeCell ref="B398:B400"/>
    <mergeCell ref="B391:B396"/>
    <mergeCell ref="B198:B203"/>
    <mergeCell ref="B211:B216"/>
    <mergeCell ref="B222:B227"/>
    <mergeCell ref="B233:B238"/>
    <mergeCell ref="B207:B209"/>
    <mergeCell ref="B266:B271"/>
    <mergeCell ref="B229:B231"/>
    <mergeCell ref="C1604:Q1605"/>
    <mergeCell ref="C1606:Q1607"/>
    <mergeCell ref="C1608:Q1609"/>
    <mergeCell ref="B1611:B1613"/>
    <mergeCell ref="C1611:Q1613"/>
    <mergeCell ref="B1604:B1609"/>
    <mergeCell ref="C1628:Q1629"/>
    <mergeCell ref="C1630:Q1631"/>
    <mergeCell ref="C1615:Q1616"/>
    <mergeCell ref="C1617:Q1618"/>
    <mergeCell ref="C1626:Q1627"/>
    <mergeCell ref="C1619:Q1620"/>
    <mergeCell ref="C1622:Q1624"/>
    <mergeCell ref="B1589:B1591"/>
    <mergeCell ref="C1589:Q1591"/>
    <mergeCell ref="C1593:Q1594"/>
    <mergeCell ref="C1595:Q1596"/>
    <mergeCell ref="C1597:Q1598"/>
    <mergeCell ref="B1600:B1602"/>
    <mergeCell ref="C1600:Q1602"/>
    <mergeCell ref="C1575:Q1576"/>
    <mergeCell ref="B1578:B1580"/>
    <mergeCell ref="C1578:Q1580"/>
    <mergeCell ref="C1582:Q1583"/>
    <mergeCell ref="C1584:Q1585"/>
    <mergeCell ref="C1586:Q1587"/>
    <mergeCell ref="C1567:Q1569"/>
    <mergeCell ref="C1571:Q1572"/>
    <mergeCell ref="C1573:Q1574"/>
    <mergeCell ref="C1558:Q1559"/>
    <mergeCell ref="C1560:Q1561"/>
    <mergeCell ref="C1562:Q1563"/>
    <mergeCell ref="C1565:N1565"/>
    <mergeCell ref="O1565:P1565"/>
    <mergeCell ref="C1540:Q1541"/>
    <mergeCell ref="C1529:Q1530"/>
    <mergeCell ref="C1549:Q1550"/>
    <mergeCell ref="C1551:Q1552"/>
    <mergeCell ref="B1554:B1556"/>
    <mergeCell ref="C1554:Q1556"/>
    <mergeCell ref="B1547:B1552"/>
    <mergeCell ref="C1547:Q1548"/>
    <mergeCell ref="C1518:Q1519"/>
    <mergeCell ref="B1521:B1523"/>
    <mergeCell ref="C1521:Q1523"/>
    <mergeCell ref="B1514:B1519"/>
    <mergeCell ref="C1543:Q1545"/>
    <mergeCell ref="B1536:B1541"/>
    <mergeCell ref="B1532:B1534"/>
    <mergeCell ref="C1532:Q1534"/>
    <mergeCell ref="C1536:Q1537"/>
    <mergeCell ref="C1538:Q1539"/>
    <mergeCell ref="C1503:Q1504"/>
    <mergeCell ref="C1505:Q1506"/>
    <mergeCell ref="B1525:B1530"/>
    <mergeCell ref="C1525:Q1526"/>
    <mergeCell ref="C1527:Q1528"/>
    <mergeCell ref="C1507:Q1508"/>
    <mergeCell ref="B1510:B1512"/>
    <mergeCell ref="C1510:Q1512"/>
    <mergeCell ref="C1514:Q1515"/>
    <mergeCell ref="C1516:Q1517"/>
    <mergeCell ref="C1490:Q1491"/>
    <mergeCell ref="C1492:Q1493"/>
    <mergeCell ref="C1494:Q1495"/>
    <mergeCell ref="C1497:N1497"/>
    <mergeCell ref="O1497:P1497"/>
    <mergeCell ref="B1499:B1501"/>
    <mergeCell ref="C1499:Q1501"/>
    <mergeCell ref="B1490:B1495"/>
    <mergeCell ref="C1479:Q1480"/>
    <mergeCell ref="C1481:Q1482"/>
    <mergeCell ref="C1483:Q1484"/>
    <mergeCell ref="B1486:B1488"/>
    <mergeCell ref="C1486:Q1488"/>
    <mergeCell ref="B1479:B1484"/>
    <mergeCell ref="C1468:Q1469"/>
    <mergeCell ref="C1470:Q1471"/>
    <mergeCell ref="C1472:Q1473"/>
    <mergeCell ref="B1475:B1477"/>
    <mergeCell ref="C1475:Q1477"/>
    <mergeCell ref="B1468:B1473"/>
    <mergeCell ref="B1453:B1455"/>
    <mergeCell ref="C1453:Q1455"/>
    <mergeCell ref="C1457:Q1458"/>
    <mergeCell ref="C1459:Q1460"/>
    <mergeCell ref="C1461:Q1462"/>
    <mergeCell ref="B1464:B1466"/>
    <mergeCell ref="C1464:Q1466"/>
    <mergeCell ref="B1457:B1462"/>
    <mergeCell ref="C1448:Q1449"/>
    <mergeCell ref="C1450:Q1451"/>
    <mergeCell ref="B1435:B1440"/>
    <mergeCell ref="B1446:B1451"/>
    <mergeCell ref="C1439:Q1440"/>
    <mergeCell ref="B1442:B1444"/>
    <mergeCell ref="C1442:Q1444"/>
    <mergeCell ref="C1446:Q1447"/>
    <mergeCell ref="C1431:Q1433"/>
    <mergeCell ref="C1435:Q1436"/>
    <mergeCell ref="C1437:Q1438"/>
    <mergeCell ref="C1422:Q1423"/>
    <mergeCell ref="C1424:Q1425"/>
    <mergeCell ref="C1426:Q1427"/>
    <mergeCell ref="C1429:N1429"/>
    <mergeCell ref="O1429:P1429"/>
    <mergeCell ref="C1411:Q1412"/>
    <mergeCell ref="C1413:Q1414"/>
    <mergeCell ref="C1415:Q1416"/>
    <mergeCell ref="B1418:B1420"/>
    <mergeCell ref="C1418:Q1420"/>
    <mergeCell ref="B1411:B1416"/>
    <mergeCell ref="C1400:Q1401"/>
    <mergeCell ref="C1402:Q1403"/>
    <mergeCell ref="C1404:Q1405"/>
    <mergeCell ref="B1407:B1409"/>
    <mergeCell ref="C1407:Q1409"/>
    <mergeCell ref="B1400:B1405"/>
    <mergeCell ref="C1385:Q1387"/>
    <mergeCell ref="C1389:Q1390"/>
    <mergeCell ref="C1391:Q1392"/>
    <mergeCell ref="C1393:Q1394"/>
    <mergeCell ref="B1396:B1398"/>
    <mergeCell ref="C1396:Q1398"/>
    <mergeCell ref="B1389:B1394"/>
    <mergeCell ref="C1371:Q1372"/>
    <mergeCell ref="B1374:B1376"/>
    <mergeCell ref="C1374:Q1376"/>
    <mergeCell ref="C1378:Q1379"/>
    <mergeCell ref="C1380:Q1381"/>
    <mergeCell ref="C1382:Q1383"/>
    <mergeCell ref="C1363:Q1365"/>
    <mergeCell ref="C1367:Q1368"/>
    <mergeCell ref="C1369:Q1370"/>
    <mergeCell ref="C1354:Q1355"/>
    <mergeCell ref="C1356:Q1357"/>
    <mergeCell ref="C1358:Q1359"/>
    <mergeCell ref="C1361:N1361"/>
    <mergeCell ref="O1361:P1361"/>
    <mergeCell ref="C1343:Q1344"/>
    <mergeCell ref="C1345:Q1346"/>
    <mergeCell ref="C1347:Q1348"/>
    <mergeCell ref="B1350:B1352"/>
    <mergeCell ref="C1350:Q1352"/>
    <mergeCell ref="B1343:B1348"/>
    <mergeCell ref="C1332:Q1333"/>
    <mergeCell ref="C1334:Q1335"/>
    <mergeCell ref="C1336:Q1337"/>
    <mergeCell ref="B1339:B1341"/>
    <mergeCell ref="C1339:Q1341"/>
    <mergeCell ref="B1332:B1337"/>
    <mergeCell ref="C1317:Q1319"/>
    <mergeCell ref="C1321:Q1322"/>
    <mergeCell ref="C1323:Q1324"/>
    <mergeCell ref="C1325:Q1326"/>
    <mergeCell ref="B1328:B1330"/>
    <mergeCell ref="C1328:Q1330"/>
    <mergeCell ref="B1321:B1326"/>
    <mergeCell ref="C1303:Q1304"/>
    <mergeCell ref="B1306:B1308"/>
    <mergeCell ref="C1306:Q1308"/>
    <mergeCell ref="C1310:Q1311"/>
    <mergeCell ref="B1310:B1315"/>
    <mergeCell ref="C1312:Q1313"/>
    <mergeCell ref="C1314:Q1315"/>
    <mergeCell ref="C1299:Q1300"/>
    <mergeCell ref="C1301:Q1302"/>
    <mergeCell ref="C1286:Q1287"/>
    <mergeCell ref="C1288:Q1289"/>
    <mergeCell ref="C1290:Q1291"/>
    <mergeCell ref="C1293:N1293"/>
    <mergeCell ref="O1293:P1293"/>
    <mergeCell ref="C1277:Q1278"/>
    <mergeCell ref="C1279:Q1280"/>
    <mergeCell ref="B1282:B1284"/>
    <mergeCell ref="C1282:Q1284"/>
    <mergeCell ref="B1275:B1280"/>
    <mergeCell ref="C1295:Q1297"/>
    <mergeCell ref="B1295:B1297"/>
    <mergeCell ref="C1266:Q1267"/>
    <mergeCell ref="C1268:Q1269"/>
    <mergeCell ref="B1271:B1273"/>
    <mergeCell ref="C1271:Q1273"/>
    <mergeCell ref="B1264:B1269"/>
    <mergeCell ref="C1275:Q1276"/>
    <mergeCell ref="C1260:Q1262"/>
    <mergeCell ref="B1253:B1258"/>
    <mergeCell ref="C1264:Q1265"/>
    <mergeCell ref="C1249:Q1251"/>
    <mergeCell ref="C1253:Q1254"/>
    <mergeCell ref="C1255:Q1256"/>
    <mergeCell ref="C1257:Q1258"/>
    <mergeCell ref="C1244:Q1245"/>
    <mergeCell ref="C1246:Q1247"/>
    <mergeCell ref="B1231:B1236"/>
    <mergeCell ref="B1242:B1247"/>
    <mergeCell ref="C1235:Q1236"/>
    <mergeCell ref="B1238:B1240"/>
    <mergeCell ref="C1238:Q1240"/>
    <mergeCell ref="C1242:Q1243"/>
    <mergeCell ref="C1227:Q1229"/>
    <mergeCell ref="C1231:Q1232"/>
    <mergeCell ref="C1233:Q1234"/>
    <mergeCell ref="C1218:Q1219"/>
    <mergeCell ref="C1220:Q1221"/>
    <mergeCell ref="C1222:Q1223"/>
    <mergeCell ref="C1225:N1225"/>
    <mergeCell ref="O1225:P1225"/>
    <mergeCell ref="C1207:Q1208"/>
    <mergeCell ref="C1209:Q1210"/>
    <mergeCell ref="C1211:Q1212"/>
    <mergeCell ref="B1214:B1216"/>
    <mergeCell ref="C1214:Q1216"/>
    <mergeCell ref="B1207:B1212"/>
    <mergeCell ref="C1196:Q1197"/>
    <mergeCell ref="C1198:Q1199"/>
    <mergeCell ref="C1200:Q1201"/>
    <mergeCell ref="B1203:B1205"/>
    <mergeCell ref="C1203:Q1205"/>
    <mergeCell ref="B1196:B1201"/>
    <mergeCell ref="C1181:Q1183"/>
    <mergeCell ref="C1185:Q1186"/>
    <mergeCell ref="C1187:Q1188"/>
    <mergeCell ref="C1189:Q1190"/>
    <mergeCell ref="B1192:B1194"/>
    <mergeCell ref="C1192:Q1194"/>
    <mergeCell ref="B1185:B1190"/>
    <mergeCell ref="C1167:Q1168"/>
    <mergeCell ref="B1170:B1172"/>
    <mergeCell ref="C1170:Q1172"/>
    <mergeCell ref="C1174:Q1175"/>
    <mergeCell ref="B1163:B1168"/>
    <mergeCell ref="B1174:B1179"/>
    <mergeCell ref="C1176:Q1177"/>
    <mergeCell ref="C1178:Q1179"/>
    <mergeCell ref="C1159:Q1161"/>
    <mergeCell ref="C1163:Q1164"/>
    <mergeCell ref="C1165:Q1166"/>
    <mergeCell ref="C1150:Q1151"/>
    <mergeCell ref="C1152:Q1153"/>
    <mergeCell ref="C1154:Q1155"/>
    <mergeCell ref="C1157:N1157"/>
    <mergeCell ref="O1157:P1157"/>
    <mergeCell ref="C1139:Q1140"/>
    <mergeCell ref="C1141:Q1142"/>
    <mergeCell ref="C1143:Q1144"/>
    <mergeCell ref="B1146:B1148"/>
    <mergeCell ref="C1146:Q1148"/>
    <mergeCell ref="B1139:B1144"/>
    <mergeCell ref="C1128:Q1129"/>
    <mergeCell ref="C1130:Q1131"/>
    <mergeCell ref="C1132:Q1133"/>
    <mergeCell ref="B1135:B1137"/>
    <mergeCell ref="C1135:Q1137"/>
    <mergeCell ref="B1128:B1133"/>
    <mergeCell ref="C1113:Q1115"/>
    <mergeCell ref="C1117:Q1118"/>
    <mergeCell ref="C1119:Q1120"/>
    <mergeCell ref="C1121:Q1122"/>
    <mergeCell ref="B1124:B1126"/>
    <mergeCell ref="C1124:Q1126"/>
    <mergeCell ref="B1117:B1122"/>
    <mergeCell ref="B1113:B1115"/>
    <mergeCell ref="C1106:Q1107"/>
    <mergeCell ref="B1095:B1100"/>
    <mergeCell ref="B1106:B1111"/>
    <mergeCell ref="C1108:Q1109"/>
    <mergeCell ref="C1110:Q1111"/>
    <mergeCell ref="C1095:Q1096"/>
    <mergeCell ref="C1097:Q1098"/>
    <mergeCell ref="C1073:Q1074"/>
    <mergeCell ref="C1075:Q1076"/>
    <mergeCell ref="C1099:Q1100"/>
    <mergeCell ref="B1102:B1104"/>
    <mergeCell ref="C1102:Q1104"/>
    <mergeCell ref="B1078:B1080"/>
    <mergeCell ref="C1078:Q1080"/>
    <mergeCell ref="B1071:B1076"/>
    <mergeCell ref="C1091:Q1093"/>
    <mergeCell ref="B1082:B1087"/>
    <mergeCell ref="B1091:B1093"/>
    <mergeCell ref="C1082:Q1083"/>
    <mergeCell ref="C1084:Q1085"/>
    <mergeCell ref="C1086:Q1087"/>
    <mergeCell ref="C1089:N1089"/>
    <mergeCell ref="O1089:P1089"/>
    <mergeCell ref="C1062:Q1063"/>
    <mergeCell ref="C1064:Q1065"/>
    <mergeCell ref="B1067:B1069"/>
    <mergeCell ref="C1067:Q1069"/>
    <mergeCell ref="B1060:B1065"/>
    <mergeCell ref="C1071:Q1072"/>
    <mergeCell ref="C1056:Q1058"/>
    <mergeCell ref="B1049:B1054"/>
    <mergeCell ref="C1060:Q1061"/>
    <mergeCell ref="C1045:Q1047"/>
    <mergeCell ref="C1049:Q1050"/>
    <mergeCell ref="C1051:Q1052"/>
    <mergeCell ref="C1053:Q1054"/>
    <mergeCell ref="B1045:B1047"/>
    <mergeCell ref="B1056:B1058"/>
    <mergeCell ref="C1040:Q1041"/>
    <mergeCell ref="C1042:Q1043"/>
    <mergeCell ref="B1027:B1032"/>
    <mergeCell ref="B1038:B1043"/>
    <mergeCell ref="C1031:Q1032"/>
    <mergeCell ref="B1034:B1036"/>
    <mergeCell ref="C1034:Q1036"/>
    <mergeCell ref="C1038:Q1039"/>
    <mergeCell ref="C1023:Q1025"/>
    <mergeCell ref="C1027:Q1028"/>
    <mergeCell ref="C1029:Q1030"/>
    <mergeCell ref="C1014:Q1015"/>
    <mergeCell ref="C1016:Q1017"/>
    <mergeCell ref="C1018:Q1019"/>
    <mergeCell ref="C1021:N1021"/>
    <mergeCell ref="O1021:P1021"/>
    <mergeCell ref="C1003:Q1004"/>
    <mergeCell ref="C1005:Q1006"/>
    <mergeCell ref="C1007:Q1008"/>
    <mergeCell ref="B1010:B1012"/>
    <mergeCell ref="C1010:Q1012"/>
    <mergeCell ref="B1003:B1008"/>
    <mergeCell ref="C992:Q993"/>
    <mergeCell ref="C994:Q995"/>
    <mergeCell ref="C996:Q997"/>
    <mergeCell ref="B999:B1001"/>
    <mergeCell ref="C999:Q1001"/>
    <mergeCell ref="B992:B997"/>
    <mergeCell ref="C977:Q979"/>
    <mergeCell ref="C981:Q982"/>
    <mergeCell ref="C983:Q984"/>
    <mergeCell ref="C985:Q986"/>
    <mergeCell ref="B988:B990"/>
    <mergeCell ref="C988:Q990"/>
    <mergeCell ref="B981:B986"/>
    <mergeCell ref="C963:Q964"/>
    <mergeCell ref="B966:B968"/>
    <mergeCell ref="C966:Q968"/>
    <mergeCell ref="C970:Q971"/>
    <mergeCell ref="C972:Q973"/>
    <mergeCell ref="C974:Q975"/>
    <mergeCell ref="C955:Q957"/>
    <mergeCell ref="C959:Q960"/>
    <mergeCell ref="C961:Q962"/>
    <mergeCell ref="C946:Q947"/>
    <mergeCell ref="C948:Q949"/>
    <mergeCell ref="C950:Q951"/>
    <mergeCell ref="C953:N953"/>
    <mergeCell ref="O953:P953"/>
    <mergeCell ref="C935:Q936"/>
    <mergeCell ref="C937:Q938"/>
    <mergeCell ref="C939:Q940"/>
    <mergeCell ref="B942:B944"/>
    <mergeCell ref="C942:Q944"/>
    <mergeCell ref="B935:B940"/>
    <mergeCell ref="C924:Q925"/>
    <mergeCell ref="C926:Q927"/>
    <mergeCell ref="C928:Q929"/>
    <mergeCell ref="B931:B933"/>
    <mergeCell ref="C931:Q933"/>
    <mergeCell ref="B924:B929"/>
    <mergeCell ref="C909:Q911"/>
    <mergeCell ref="C913:Q914"/>
    <mergeCell ref="C915:Q916"/>
    <mergeCell ref="C917:Q918"/>
    <mergeCell ref="B920:B922"/>
    <mergeCell ref="C920:Q922"/>
    <mergeCell ref="B913:B918"/>
    <mergeCell ref="B909:B911"/>
    <mergeCell ref="C902:Q903"/>
    <mergeCell ref="C904:Q905"/>
    <mergeCell ref="C906:Q907"/>
    <mergeCell ref="B891:B896"/>
    <mergeCell ref="B902:B907"/>
    <mergeCell ref="C891:Q892"/>
    <mergeCell ref="C893:Q894"/>
    <mergeCell ref="C885:N885"/>
    <mergeCell ref="O885:P885"/>
    <mergeCell ref="C869:Q870"/>
    <mergeCell ref="C871:Q872"/>
    <mergeCell ref="C895:Q896"/>
    <mergeCell ref="B898:B900"/>
    <mergeCell ref="C898:Q900"/>
    <mergeCell ref="C867:Q868"/>
    <mergeCell ref="B874:B876"/>
    <mergeCell ref="C874:Q876"/>
    <mergeCell ref="B867:B872"/>
    <mergeCell ref="C887:Q889"/>
    <mergeCell ref="B878:B883"/>
    <mergeCell ref="B887:B889"/>
    <mergeCell ref="C878:Q879"/>
    <mergeCell ref="C880:Q881"/>
    <mergeCell ref="C882:Q883"/>
    <mergeCell ref="B852:B854"/>
    <mergeCell ref="B841:B843"/>
    <mergeCell ref="C858:Q859"/>
    <mergeCell ref="C860:Q861"/>
    <mergeCell ref="B863:B865"/>
    <mergeCell ref="C863:Q865"/>
    <mergeCell ref="B856:B861"/>
    <mergeCell ref="C834:Q835"/>
    <mergeCell ref="C823:Q824"/>
    <mergeCell ref="C825:Q826"/>
    <mergeCell ref="C852:Q854"/>
    <mergeCell ref="B845:B850"/>
    <mergeCell ref="C856:Q857"/>
    <mergeCell ref="C841:Q843"/>
    <mergeCell ref="C845:Q846"/>
    <mergeCell ref="C847:Q848"/>
    <mergeCell ref="C849:Q850"/>
    <mergeCell ref="O817:P817"/>
    <mergeCell ref="C801:Q802"/>
    <mergeCell ref="C803:Q804"/>
    <mergeCell ref="C836:Q837"/>
    <mergeCell ref="C838:Q839"/>
    <mergeCell ref="B823:B828"/>
    <mergeCell ref="B834:B839"/>
    <mergeCell ref="C827:Q828"/>
    <mergeCell ref="B830:B832"/>
    <mergeCell ref="C830:Q832"/>
    <mergeCell ref="B806:B808"/>
    <mergeCell ref="C806:Q808"/>
    <mergeCell ref="B799:B804"/>
    <mergeCell ref="C819:Q821"/>
    <mergeCell ref="B810:B815"/>
    <mergeCell ref="B819:B821"/>
    <mergeCell ref="C810:Q811"/>
    <mergeCell ref="C812:Q813"/>
    <mergeCell ref="C814:Q815"/>
    <mergeCell ref="C817:N817"/>
    <mergeCell ref="C790:Q791"/>
    <mergeCell ref="C792:Q793"/>
    <mergeCell ref="B795:B797"/>
    <mergeCell ref="C795:Q797"/>
    <mergeCell ref="B788:B793"/>
    <mergeCell ref="C799:Q800"/>
    <mergeCell ref="C784:Q786"/>
    <mergeCell ref="B777:B782"/>
    <mergeCell ref="C788:Q789"/>
    <mergeCell ref="C773:Q775"/>
    <mergeCell ref="C777:Q778"/>
    <mergeCell ref="C779:Q780"/>
    <mergeCell ref="C781:Q782"/>
    <mergeCell ref="B773:B775"/>
    <mergeCell ref="B784:B786"/>
    <mergeCell ref="C766:Q767"/>
    <mergeCell ref="B755:B760"/>
    <mergeCell ref="B766:B771"/>
    <mergeCell ref="C768:Q769"/>
    <mergeCell ref="C770:Q771"/>
    <mergeCell ref="C755:Q756"/>
    <mergeCell ref="C757:Q758"/>
    <mergeCell ref="C733:Q734"/>
    <mergeCell ref="C735:Q736"/>
    <mergeCell ref="C759:Q760"/>
    <mergeCell ref="B762:B764"/>
    <mergeCell ref="C762:Q764"/>
    <mergeCell ref="B738:B740"/>
    <mergeCell ref="C738:Q740"/>
    <mergeCell ref="B731:B736"/>
    <mergeCell ref="C751:Q753"/>
    <mergeCell ref="B742:B747"/>
    <mergeCell ref="B751:B753"/>
    <mergeCell ref="C742:Q743"/>
    <mergeCell ref="C744:Q745"/>
    <mergeCell ref="C746:Q747"/>
    <mergeCell ref="C749:N749"/>
    <mergeCell ref="O749:P749"/>
    <mergeCell ref="C722:Q723"/>
    <mergeCell ref="C724:Q725"/>
    <mergeCell ref="B727:B729"/>
    <mergeCell ref="C727:Q729"/>
    <mergeCell ref="B720:B725"/>
    <mergeCell ref="C731:Q732"/>
    <mergeCell ref="C716:Q718"/>
    <mergeCell ref="B709:B714"/>
    <mergeCell ref="C720:Q721"/>
    <mergeCell ref="C705:Q707"/>
    <mergeCell ref="C709:Q710"/>
    <mergeCell ref="C711:Q712"/>
    <mergeCell ref="C713:Q714"/>
    <mergeCell ref="B705:B707"/>
    <mergeCell ref="C691:Q692"/>
    <mergeCell ref="B694:B696"/>
    <mergeCell ref="C694:Q696"/>
    <mergeCell ref="C698:Q699"/>
    <mergeCell ref="B698:B703"/>
    <mergeCell ref="C700:Q701"/>
    <mergeCell ref="C702:Q703"/>
    <mergeCell ref="C687:Q688"/>
    <mergeCell ref="C689:Q690"/>
    <mergeCell ref="C674:Q675"/>
    <mergeCell ref="C676:Q677"/>
    <mergeCell ref="C678:Q679"/>
    <mergeCell ref="C681:N681"/>
    <mergeCell ref="O681:P681"/>
    <mergeCell ref="C665:Q666"/>
    <mergeCell ref="C667:Q668"/>
    <mergeCell ref="B670:B672"/>
    <mergeCell ref="C670:Q672"/>
    <mergeCell ref="B663:B668"/>
    <mergeCell ref="C683:Q685"/>
    <mergeCell ref="C654:Q655"/>
    <mergeCell ref="C656:Q657"/>
    <mergeCell ref="B659:B661"/>
    <mergeCell ref="C659:Q661"/>
    <mergeCell ref="B652:B657"/>
    <mergeCell ref="C663:Q664"/>
    <mergeCell ref="C648:Q650"/>
    <mergeCell ref="B641:B646"/>
    <mergeCell ref="C652:Q653"/>
    <mergeCell ref="C637:Q639"/>
    <mergeCell ref="C641:Q642"/>
    <mergeCell ref="C643:Q644"/>
    <mergeCell ref="C645:Q646"/>
    <mergeCell ref="B637:B639"/>
    <mergeCell ref="C632:Q633"/>
    <mergeCell ref="C634:Q635"/>
    <mergeCell ref="B619:B624"/>
    <mergeCell ref="B630:B635"/>
    <mergeCell ref="C623:Q624"/>
    <mergeCell ref="B626:B628"/>
    <mergeCell ref="C626:Q628"/>
    <mergeCell ref="C630:Q631"/>
    <mergeCell ref="C615:Q617"/>
    <mergeCell ref="C619:Q620"/>
    <mergeCell ref="C621:Q622"/>
    <mergeCell ref="C606:Q607"/>
    <mergeCell ref="C608:Q609"/>
    <mergeCell ref="C610:Q611"/>
    <mergeCell ref="C613:N613"/>
    <mergeCell ref="O613:P613"/>
    <mergeCell ref="C595:Q596"/>
    <mergeCell ref="C597:Q598"/>
    <mergeCell ref="C599:Q600"/>
    <mergeCell ref="B602:B604"/>
    <mergeCell ref="C602:Q604"/>
    <mergeCell ref="B595:B600"/>
    <mergeCell ref="C584:Q585"/>
    <mergeCell ref="C586:Q587"/>
    <mergeCell ref="C588:Q589"/>
    <mergeCell ref="B591:B593"/>
    <mergeCell ref="C591:Q593"/>
    <mergeCell ref="B584:B589"/>
    <mergeCell ref="C566:Q567"/>
    <mergeCell ref="C569:Q571"/>
    <mergeCell ref="C573:Q574"/>
    <mergeCell ref="C575:Q576"/>
    <mergeCell ref="C577:Q578"/>
    <mergeCell ref="B580:B582"/>
    <mergeCell ref="C580:Q582"/>
    <mergeCell ref="O545:P545"/>
    <mergeCell ref="C555:Q556"/>
    <mergeCell ref="B558:B560"/>
    <mergeCell ref="C558:Q560"/>
    <mergeCell ref="C562:Q563"/>
    <mergeCell ref="C564:Q565"/>
    <mergeCell ref="B534:B536"/>
    <mergeCell ref="C534:Q536"/>
    <mergeCell ref="B527:B532"/>
    <mergeCell ref="C547:Q549"/>
    <mergeCell ref="C551:Q552"/>
    <mergeCell ref="C553:Q554"/>
    <mergeCell ref="C538:Q539"/>
    <mergeCell ref="C540:Q541"/>
    <mergeCell ref="C542:Q543"/>
    <mergeCell ref="C545:N545"/>
    <mergeCell ref="B523:B525"/>
    <mergeCell ref="C523:Q525"/>
    <mergeCell ref="B516:B521"/>
    <mergeCell ref="C527:Q528"/>
    <mergeCell ref="C529:Q530"/>
    <mergeCell ref="C531:Q532"/>
    <mergeCell ref="B512:B514"/>
    <mergeCell ref="C512:Q514"/>
    <mergeCell ref="B505:B510"/>
    <mergeCell ref="C516:Q517"/>
    <mergeCell ref="C518:Q519"/>
    <mergeCell ref="C520:Q521"/>
    <mergeCell ref="B501:B503"/>
    <mergeCell ref="C501:Q503"/>
    <mergeCell ref="B494:B499"/>
    <mergeCell ref="C505:Q506"/>
    <mergeCell ref="C507:Q508"/>
    <mergeCell ref="C509:Q510"/>
    <mergeCell ref="C494:Q495"/>
    <mergeCell ref="C496:Q497"/>
    <mergeCell ref="C483:Q484"/>
    <mergeCell ref="C485:Q486"/>
    <mergeCell ref="C498:Q499"/>
    <mergeCell ref="O477:P477"/>
    <mergeCell ref="B479:B481"/>
    <mergeCell ref="C487:Q488"/>
    <mergeCell ref="B490:B492"/>
    <mergeCell ref="C490:Q492"/>
    <mergeCell ref="B466:B468"/>
    <mergeCell ref="C466:Q468"/>
    <mergeCell ref="B459:B464"/>
    <mergeCell ref="C479:Q481"/>
    <mergeCell ref="B470:B475"/>
    <mergeCell ref="B483:B488"/>
    <mergeCell ref="C470:Q471"/>
    <mergeCell ref="C472:Q473"/>
    <mergeCell ref="C474:Q475"/>
    <mergeCell ref="C477:N477"/>
    <mergeCell ref="C450:Q451"/>
    <mergeCell ref="C452:Q453"/>
    <mergeCell ref="C461:Q462"/>
    <mergeCell ref="C463:Q464"/>
    <mergeCell ref="B455:B457"/>
    <mergeCell ref="C455:Q457"/>
    <mergeCell ref="B448:B453"/>
    <mergeCell ref="C459:Q460"/>
    <mergeCell ref="C444:Q446"/>
    <mergeCell ref="B437:B442"/>
    <mergeCell ref="C448:Q449"/>
    <mergeCell ref="C433:Q435"/>
    <mergeCell ref="C437:Q438"/>
    <mergeCell ref="C439:Q440"/>
    <mergeCell ref="C441:Q442"/>
    <mergeCell ref="B433:B435"/>
    <mergeCell ref="B444:B446"/>
    <mergeCell ref="C419:Q420"/>
    <mergeCell ref="B422:B424"/>
    <mergeCell ref="C422:Q424"/>
    <mergeCell ref="C426:Q427"/>
    <mergeCell ref="B415:B420"/>
    <mergeCell ref="B426:B431"/>
    <mergeCell ref="C428:Q429"/>
    <mergeCell ref="C430:Q431"/>
    <mergeCell ref="C415:Q416"/>
    <mergeCell ref="C417:Q418"/>
    <mergeCell ref="C406:Q407"/>
    <mergeCell ref="C409:N409"/>
    <mergeCell ref="O409:P409"/>
    <mergeCell ref="C393:Q394"/>
    <mergeCell ref="C395:Q396"/>
    <mergeCell ref="C398:Q400"/>
    <mergeCell ref="C411:Q413"/>
    <mergeCell ref="B411:B413"/>
    <mergeCell ref="C382:Q383"/>
    <mergeCell ref="C384:Q385"/>
    <mergeCell ref="B387:B389"/>
    <mergeCell ref="C387:Q389"/>
    <mergeCell ref="B380:B385"/>
    <mergeCell ref="C391:Q392"/>
    <mergeCell ref="C402:Q403"/>
    <mergeCell ref="C404:Q405"/>
    <mergeCell ref="C376:Q378"/>
    <mergeCell ref="B369:B374"/>
    <mergeCell ref="C380:Q381"/>
    <mergeCell ref="C365:Q367"/>
    <mergeCell ref="C369:Q370"/>
    <mergeCell ref="C371:Q372"/>
    <mergeCell ref="C373:Q374"/>
    <mergeCell ref="C360:Q361"/>
    <mergeCell ref="C362:Q363"/>
    <mergeCell ref="B347:B352"/>
    <mergeCell ref="B358:B363"/>
    <mergeCell ref="C351:Q352"/>
    <mergeCell ref="B354:B356"/>
    <mergeCell ref="C354:Q356"/>
    <mergeCell ref="C358:Q359"/>
    <mergeCell ref="C343:Q345"/>
    <mergeCell ref="C347:Q348"/>
    <mergeCell ref="C349:Q350"/>
    <mergeCell ref="C334:Q335"/>
    <mergeCell ref="C336:Q337"/>
    <mergeCell ref="C338:Q339"/>
    <mergeCell ref="C341:N341"/>
    <mergeCell ref="O341:P341"/>
    <mergeCell ref="C323:Q324"/>
    <mergeCell ref="C325:Q326"/>
    <mergeCell ref="C327:Q328"/>
    <mergeCell ref="B330:B332"/>
    <mergeCell ref="C330:Q332"/>
    <mergeCell ref="B323:B328"/>
    <mergeCell ref="C312:Q313"/>
    <mergeCell ref="C314:Q315"/>
    <mergeCell ref="C316:Q317"/>
    <mergeCell ref="B319:B321"/>
    <mergeCell ref="C319:Q321"/>
    <mergeCell ref="B312:B317"/>
    <mergeCell ref="C297:Q299"/>
    <mergeCell ref="C301:Q302"/>
    <mergeCell ref="C303:Q304"/>
    <mergeCell ref="C305:Q306"/>
    <mergeCell ref="B308:B310"/>
    <mergeCell ref="C308:Q310"/>
    <mergeCell ref="B301:B306"/>
    <mergeCell ref="C283:Q284"/>
    <mergeCell ref="B286:B288"/>
    <mergeCell ref="C286:Q288"/>
    <mergeCell ref="C290:Q291"/>
    <mergeCell ref="C292:Q293"/>
    <mergeCell ref="C294:Q295"/>
    <mergeCell ref="B279:B284"/>
    <mergeCell ref="B290:B295"/>
    <mergeCell ref="C275:Q277"/>
    <mergeCell ref="C279:Q280"/>
    <mergeCell ref="C281:Q282"/>
    <mergeCell ref="C266:Q267"/>
    <mergeCell ref="C268:Q269"/>
    <mergeCell ref="C270:Q271"/>
    <mergeCell ref="C273:N273"/>
    <mergeCell ref="O273:P273"/>
    <mergeCell ref="C255:Q256"/>
    <mergeCell ref="C257:Q258"/>
    <mergeCell ref="C259:Q260"/>
    <mergeCell ref="B262:B264"/>
    <mergeCell ref="C262:Q264"/>
    <mergeCell ref="B255:B260"/>
    <mergeCell ref="C244:Q245"/>
    <mergeCell ref="C246:Q247"/>
    <mergeCell ref="C248:Q249"/>
    <mergeCell ref="B251:B253"/>
    <mergeCell ref="C251:Q253"/>
    <mergeCell ref="B244:B249"/>
    <mergeCell ref="C229:Q231"/>
    <mergeCell ref="C233:Q234"/>
    <mergeCell ref="C235:Q236"/>
    <mergeCell ref="C237:Q238"/>
    <mergeCell ref="B240:B242"/>
    <mergeCell ref="C240:Q242"/>
    <mergeCell ref="C215:Q216"/>
    <mergeCell ref="B218:B220"/>
    <mergeCell ref="C218:Q220"/>
    <mergeCell ref="C222:Q223"/>
    <mergeCell ref="C224:Q225"/>
    <mergeCell ref="C226:Q227"/>
    <mergeCell ref="C207:Q209"/>
    <mergeCell ref="C211:Q212"/>
    <mergeCell ref="C213:Q214"/>
    <mergeCell ref="C198:Q199"/>
    <mergeCell ref="C200:Q201"/>
    <mergeCell ref="C202:Q203"/>
    <mergeCell ref="C205:N205"/>
    <mergeCell ref="O205:P205"/>
    <mergeCell ref="C187:Q188"/>
    <mergeCell ref="C189:Q190"/>
    <mergeCell ref="C191:Q192"/>
    <mergeCell ref="B194:B196"/>
    <mergeCell ref="C194:Q196"/>
    <mergeCell ref="B187:B192"/>
    <mergeCell ref="C180:Q181"/>
    <mergeCell ref="B165:B170"/>
    <mergeCell ref="B183:B185"/>
    <mergeCell ref="C183:Q185"/>
    <mergeCell ref="B176:B181"/>
    <mergeCell ref="B172:B174"/>
    <mergeCell ref="C172:Q174"/>
    <mergeCell ref="C176:Q177"/>
    <mergeCell ref="C178:Q179"/>
    <mergeCell ref="C165:Q166"/>
    <mergeCell ref="C167:Q168"/>
    <mergeCell ref="B154:B159"/>
    <mergeCell ref="C143:Q144"/>
    <mergeCell ref="C169:Q170"/>
    <mergeCell ref="C154:Q155"/>
    <mergeCell ref="C156:Q157"/>
    <mergeCell ref="C158:Q159"/>
    <mergeCell ref="B161:B163"/>
    <mergeCell ref="C161:Q163"/>
    <mergeCell ref="C145:Q146"/>
    <mergeCell ref="C147:Q148"/>
    <mergeCell ref="B150:B152"/>
    <mergeCell ref="C150:Q152"/>
    <mergeCell ref="B143:B148"/>
    <mergeCell ref="B126:B128"/>
    <mergeCell ref="C126:Q128"/>
    <mergeCell ref="B139:B141"/>
    <mergeCell ref="C139:Q141"/>
    <mergeCell ref="B130:B135"/>
    <mergeCell ref="C130:Q131"/>
    <mergeCell ref="C132:Q133"/>
    <mergeCell ref="C134:Q135"/>
    <mergeCell ref="C137:N137"/>
    <mergeCell ref="O137:P137"/>
    <mergeCell ref="C110:Q111"/>
    <mergeCell ref="C112:Q113"/>
    <mergeCell ref="B115:B117"/>
    <mergeCell ref="C115:Q117"/>
    <mergeCell ref="B108:B113"/>
    <mergeCell ref="C119:Q120"/>
    <mergeCell ref="B119:B124"/>
    <mergeCell ref="C121:Q122"/>
    <mergeCell ref="C123:Q124"/>
    <mergeCell ref="C99:Q100"/>
    <mergeCell ref="C101:Q102"/>
    <mergeCell ref="B104:B106"/>
    <mergeCell ref="C104:Q106"/>
    <mergeCell ref="B97:B102"/>
    <mergeCell ref="C108:Q109"/>
    <mergeCell ref="C90:Q91"/>
    <mergeCell ref="B93:B95"/>
    <mergeCell ref="C93:Q95"/>
    <mergeCell ref="B86:B91"/>
    <mergeCell ref="C86:Q87"/>
    <mergeCell ref="C97:Q98"/>
    <mergeCell ref="B75:B80"/>
    <mergeCell ref="C75:Q76"/>
    <mergeCell ref="C88:Q89"/>
    <mergeCell ref="B71:B73"/>
    <mergeCell ref="C71:Q73"/>
    <mergeCell ref="B82:B84"/>
    <mergeCell ref="C82:Q84"/>
    <mergeCell ref="C77:Q78"/>
    <mergeCell ref="C79:Q80"/>
    <mergeCell ref="C66:Q67"/>
    <mergeCell ref="C69:N69"/>
    <mergeCell ref="O69:P69"/>
    <mergeCell ref="B58:B60"/>
    <mergeCell ref="C58:Q60"/>
    <mergeCell ref="C62:Q63"/>
    <mergeCell ref="C64:Q65"/>
    <mergeCell ref="B62:B67"/>
    <mergeCell ref="C51:Q52"/>
    <mergeCell ref="B40:B45"/>
    <mergeCell ref="C53:Q54"/>
    <mergeCell ref="C55:Q56"/>
    <mergeCell ref="B51:B56"/>
    <mergeCell ref="C40:Q41"/>
    <mergeCell ref="C42:Q43"/>
    <mergeCell ref="C44:Q45"/>
    <mergeCell ref="B47:B49"/>
    <mergeCell ref="C47:Q49"/>
    <mergeCell ref="B25:B27"/>
    <mergeCell ref="C25:Q27"/>
    <mergeCell ref="C29:Q30"/>
    <mergeCell ref="C31:Q32"/>
    <mergeCell ref="C33:Q34"/>
    <mergeCell ref="B36:B38"/>
    <mergeCell ref="C36:Q38"/>
    <mergeCell ref="B29:B34"/>
    <mergeCell ref="C22:Q23"/>
    <mergeCell ref="B7:B12"/>
    <mergeCell ref="B18:B23"/>
    <mergeCell ref="C7:Q8"/>
    <mergeCell ref="C9:Q10"/>
    <mergeCell ref="C11:Q12"/>
    <mergeCell ref="B14:B16"/>
    <mergeCell ref="C14:Q16"/>
    <mergeCell ref="C1:N1"/>
    <mergeCell ref="O1:P1"/>
    <mergeCell ref="B3:B5"/>
    <mergeCell ref="C3:Q5"/>
    <mergeCell ref="C18:Q19"/>
    <mergeCell ref="C20:Q21"/>
  </mergeCells>
  <phoneticPr fontId="33" type="noConversion"/>
  <printOptions horizontalCentered="1" verticalCentered="1"/>
  <pageMargins left="0.59055118110236227" right="0.59055118110236227" top="0" bottom="0" header="0" footer="0"/>
  <pageSetup paperSize="9" scale="92" orientation="portrait" horizontalDpi="360" verticalDpi="360" r:id="rId1"/>
  <headerFooter alignWithMargins="0"/>
  <rowBreaks count="23" manualBreakCount="23">
    <brk id="68" max="16383" man="1"/>
    <brk id="136" max="16383" man="1"/>
    <brk id="204" max="16383" man="1"/>
    <brk id="272" max="16383" man="1"/>
    <brk id="340" max="16383" man="1"/>
    <brk id="408" max="16383" man="1"/>
    <brk id="476" max="16383" man="1"/>
    <brk id="544" max="16383" man="1"/>
    <brk id="612" max="16383" man="1"/>
    <brk id="680" max="16383" man="1"/>
    <brk id="748" max="16383" man="1"/>
    <brk id="816" max="16383" man="1"/>
    <brk id="884" max="16383" man="1"/>
    <brk id="952" max="16383" man="1"/>
    <brk id="1020" max="16383" man="1"/>
    <brk id="1088" max="16383" man="1"/>
    <brk id="1156" max="16383" man="1"/>
    <brk id="1224" max="16383" man="1"/>
    <brk id="1292" max="16383" man="1"/>
    <brk id="1360" max="16383" man="1"/>
    <brk id="1428" max="16383" man="1"/>
    <brk id="1496" max="16383" man="1"/>
    <brk id="156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">
    <pageSetUpPr autoPageBreaks="0"/>
  </sheetPr>
  <dimension ref="B1:AL62"/>
  <sheetViews>
    <sheetView showGridLines="0" zoomScaleNormal="100" workbookViewId="0"/>
  </sheetViews>
  <sheetFormatPr defaultColWidth="9.109375" defaultRowHeight="15.6"/>
  <cols>
    <col min="1" max="1" width="0.88671875" style="39" customWidth="1"/>
    <col min="2" max="2" width="4.33203125" style="25" customWidth="1"/>
    <col min="3" max="5" width="3.6640625" style="25" customWidth="1"/>
    <col min="6" max="6" width="2.6640625" style="44" customWidth="1"/>
    <col min="7" max="7" width="4.33203125" style="25" customWidth="1"/>
    <col min="8" max="10" width="3.6640625" style="25" customWidth="1"/>
    <col min="11" max="11" width="2.6640625" style="25" customWidth="1"/>
    <col min="12" max="12" width="4.33203125" style="25" customWidth="1"/>
    <col min="13" max="15" width="3.6640625" style="25" customWidth="1"/>
    <col min="16" max="16" width="2.6640625" style="25" customWidth="1"/>
    <col min="17" max="17" width="4.33203125" style="25" customWidth="1"/>
    <col min="18" max="20" width="3.6640625" style="25" customWidth="1"/>
    <col min="21" max="21" width="2.6640625" style="25" customWidth="1"/>
    <col min="22" max="22" width="4.33203125" style="25" customWidth="1"/>
    <col min="23" max="25" width="3.6640625" style="25" customWidth="1"/>
    <col min="26" max="26" width="2.6640625" style="44" customWidth="1"/>
    <col min="27" max="27" width="4.33203125" style="25" customWidth="1"/>
    <col min="28" max="30" width="3.6640625" style="25" customWidth="1"/>
    <col min="31" max="31" width="2.6640625" style="25" customWidth="1"/>
    <col min="32" max="32" width="4.33203125" style="25" customWidth="1"/>
    <col min="33" max="35" width="3.6640625" style="25" customWidth="1"/>
    <col min="36" max="36" width="1.6640625" style="39" customWidth="1"/>
    <col min="37" max="38" width="6.6640625" style="39" customWidth="1"/>
    <col min="39" max="39" width="0.88671875" style="39" customWidth="1"/>
    <col min="40" max="16384" width="9.109375" style="39"/>
  </cols>
  <sheetData>
    <row r="1" spans="2:38" ht="24.6">
      <c r="B1" s="79"/>
      <c r="C1" s="232" t="s">
        <v>1526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3" t="s">
        <v>1199</v>
      </c>
      <c r="AD1" s="233"/>
      <c r="AE1" s="233"/>
      <c r="AF1" s="233"/>
      <c r="AG1" s="234"/>
      <c r="AH1" s="234"/>
      <c r="AI1" s="234"/>
      <c r="AJ1" s="142"/>
      <c r="AK1" s="142"/>
      <c r="AL1" s="142"/>
    </row>
    <row r="2" spans="2:38" s="10" customFormat="1" ht="12.75" customHeight="1">
      <c r="B2" s="35"/>
      <c r="C2" s="35"/>
      <c r="D2" s="35"/>
      <c r="E2" s="35"/>
      <c r="F2" s="40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40"/>
      <c r="AA2" s="35"/>
      <c r="AB2" s="35"/>
      <c r="AC2" s="35"/>
      <c r="AD2" s="35"/>
      <c r="AE2" s="35"/>
      <c r="AF2" s="40"/>
      <c r="AG2" s="35"/>
      <c r="AH2" s="35"/>
      <c r="AI2" s="35"/>
    </row>
    <row r="3" spans="2:38" s="10" customFormat="1" ht="18" customHeight="1" thickBot="1">
      <c r="B3" s="35"/>
      <c r="C3" s="35"/>
      <c r="D3" s="35"/>
      <c r="E3" s="35"/>
      <c r="F3" s="40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40"/>
      <c r="AA3" s="35"/>
      <c r="AB3" s="35"/>
      <c r="AC3" s="35"/>
      <c r="AD3" s="35"/>
      <c r="AE3" s="35"/>
      <c r="AF3" s="35"/>
      <c r="AG3" s="35"/>
      <c r="AH3" s="35"/>
      <c r="AI3" s="35"/>
    </row>
    <row r="4" spans="2:38" s="41" customFormat="1" ht="18" customHeight="1" thickBot="1">
      <c r="B4" s="37"/>
      <c r="C4" s="38" t="s">
        <v>1053</v>
      </c>
      <c r="D4" s="38" t="s">
        <v>1054</v>
      </c>
      <c r="E4" s="38" t="s">
        <v>1065</v>
      </c>
      <c r="F4" s="37"/>
      <c r="G4" s="37"/>
      <c r="H4" s="38" t="s">
        <v>1053</v>
      </c>
      <c r="I4" s="38" t="s">
        <v>1054</v>
      </c>
      <c r="J4" s="38" t="s">
        <v>1065</v>
      </c>
      <c r="K4" s="37"/>
      <c r="L4" s="37"/>
      <c r="M4" s="38" t="s">
        <v>1053</v>
      </c>
      <c r="N4" s="38" t="s">
        <v>1054</v>
      </c>
      <c r="O4" s="38" t="s">
        <v>1065</v>
      </c>
      <c r="P4" s="37"/>
      <c r="Q4" s="37"/>
      <c r="R4" s="38" t="s">
        <v>1053</v>
      </c>
      <c r="S4" s="38" t="s">
        <v>1054</v>
      </c>
      <c r="T4" s="38" t="s">
        <v>1065</v>
      </c>
      <c r="U4" s="37"/>
      <c r="V4" s="37"/>
      <c r="W4" s="38" t="s">
        <v>1053</v>
      </c>
      <c r="X4" s="38" t="s">
        <v>1054</v>
      </c>
      <c r="Y4" s="38" t="s">
        <v>1065</v>
      </c>
      <c r="Z4" s="37"/>
      <c r="AA4" s="37"/>
      <c r="AB4" s="94" t="s">
        <v>1053</v>
      </c>
      <c r="AC4" s="94" t="s">
        <v>1054</v>
      </c>
      <c r="AD4" s="94" t="s">
        <v>1065</v>
      </c>
      <c r="AE4" s="37"/>
      <c r="AF4" s="37"/>
      <c r="AG4" s="38" t="s">
        <v>1053</v>
      </c>
      <c r="AH4" s="38" t="s">
        <v>1054</v>
      </c>
      <c r="AI4" s="38" t="s">
        <v>1065</v>
      </c>
    </row>
    <row r="5" spans="2:38" s="42" customFormat="1" ht="18" customHeight="1">
      <c r="B5" s="90" t="s">
        <v>1055</v>
      </c>
      <c r="C5" s="90"/>
      <c r="D5" s="90"/>
      <c r="E5" s="90"/>
      <c r="F5" s="36"/>
      <c r="G5" s="90" t="s">
        <v>1086</v>
      </c>
      <c r="H5" s="90"/>
      <c r="I5" s="90"/>
      <c r="J5" s="90"/>
      <c r="K5" s="36"/>
      <c r="L5" s="90" t="s">
        <v>645</v>
      </c>
      <c r="M5" s="90"/>
      <c r="N5" s="90"/>
      <c r="O5" s="90"/>
      <c r="P5" s="36"/>
      <c r="Q5" s="90" t="s">
        <v>706</v>
      </c>
      <c r="R5" s="90"/>
      <c r="S5" s="90"/>
      <c r="T5" s="90"/>
      <c r="U5" s="36"/>
      <c r="V5" s="90" t="s">
        <v>551</v>
      </c>
      <c r="W5" s="90"/>
      <c r="X5" s="90"/>
      <c r="Y5" s="90"/>
      <c r="Z5" s="36"/>
      <c r="AA5" s="90" t="s">
        <v>298</v>
      </c>
      <c r="AB5" s="90"/>
      <c r="AC5" s="90"/>
      <c r="AD5" s="90"/>
      <c r="AE5" s="36"/>
      <c r="AF5" s="90" t="s">
        <v>1500</v>
      </c>
      <c r="AG5" s="90"/>
      <c r="AH5" s="90"/>
      <c r="AI5" s="90"/>
      <c r="AK5" s="231" t="s">
        <v>762</v>
      </c>
      <c r="AL5" s="231" t="s">
        <v>675</v>
      </c>
    </row>
    <row r="6" spans="2:38" s="42" customFormat="1" ht="18" customHeight="1">
      <c r="B6" s="91" t="s">
        <v>1056</v>
      </c>
      <c r="C6" s="91"/>
      <c r="D6" s="91"/>
      <c r="E6" s="91"/>
      <c r="F6" s="36"/>
      <c r="G6" s="91" t="s">
        <v>1087</v>
      </c>
      <c r="H6" s="91"/>
      <c r="I6" s="91"/>
      <c r="J6" s="91"/>
      <c r="K6" s="36"/>
      <c r="L6" s="91" t="s">
        <v>646</v>
      </c>
      <c r="M6" s="91"/>
      <c r="N6" s="91"/>
      <c r="O6" s="91"/>
      <c r="P6" s="36"/>
      <c r="Q6" s="91" t="s">
        <v>707</v>
      </c>
      <c r="R6" s="91"/>
      <c r="S6" s="91"/>
      <c r="T6" s="91"/>
      <c r="U6" s="36"/>
      <c r="V6" s="91" t="s">
        <v>552</v>
      </c>
      <c r="W6" s="91"/>
      <c r="X6" s="91"/>
      <c r="Y6" s="91"/>
      <c r="Z6" s="36"/>
      <c r="AA6" s="91" t="s">
        <v>1778</v>
      </c>
      <c r="AB6" s="91"/>
      <c r="AC6" s="91"/>
      <c r="AD6" s="91"/>
      <c r="AE6" s="36"/>
      <c r="AF6" s="91" t="s">
        <v>1501</v>
      </c>
      <c r="AG6" s="91"/>
      <c r="AH6" s="91"/>
      <c r="AI6" s="91"/>
      <c r="AK6" s="231"/>
      <c r="AL6" s="231"/>
    </row>
    <row r="7" spans="2:38" s="42" customFormat="1" ht="18" customHeight="1">
      <c r="B7" s="91" t="s">
        <v>1057</v>
      </c>
      <c r="C7" s="91"/>
      <c r="D7" s="91"/>
      <c r="E7" s="91"/>
      <c r="F7" s="36"/>
      <c r="G7" s="91" t="s">
        <v>1088</v>
      </c>
      <c r="H7" s="91"/>
      <c r="I7" s="91"/>
      <c r="J7" s="91"/>
      <c r="K7" s="36"/>
      <c r="L7" s="91" t="s">
        <v>650</v>
      </c>
      <c r="M7" s="91"/>
      <c r="N7" s="91"/>
      <c r="O7" s="91"/>
      <c r="P7" s="36"/>
      <c r="Q7" s="91" t="s">
        <v>708</v>
      </c>
      <c r="R7" s="91"/>
      <c r="S7" s="91"/>
      <c r="T7" s="91"/>
      <c r="U7" s="36"/>
      <c r="V7" s="91" t="s">
        <v>553</v>
      </c>
      <c r="W7" s="91"/>
      <c r="X7" s="91"/>
      <c r="Y7" s="91"/>
      <c r="Z7" s="36"/>
      <c r="AA7" s="91" t="s">
        <v>334</v>
      </c>
      <c r="AB7" s="91"/>
      <c r="AC7" s="91"/>
      <c r="AD7" s="91"/>
      <c r="AE7" s="36"/>
      <c r="AF7" s="91" t="s">
        <v>1502</v>
      </c>
      <c r="AG7" s="91"/>
      <c r="AH7" s="91"/>
      <c r="AI7" s="91"/>
      <c r="AK7" s="231"/>
      <c r="AL7" s="231"/>
    </row>
    <row r="8" spans="2:38" s="42" customFormat="1" ht="18" customHeight="1">
      <c r="B8" s="91" t="s">
        <v>1058</v>
      </c>
      <c r="C8" s="91"/>
      <c r="D8" s="91"/>
      <c r="E8" s="91"/>
      <c r="F8" s="36"/>
      <c r="G8" s="91" t="s">
        <v>1089</v>
      </c>
      <c r="H8" s="91"/>
      <c r="I8" s="91"/>
      <c r="J8" s="91"/>
      <c r="K8" s="36"/>
      <c r="L8" s="91" t="s">
        <v>651</v>
      </c>
      <c r="M8" s="91"/>
      <c r="N8" s="91"/>
      <c r="O8" s="91"/>
      <c r="P8" s="36"/>
      <c r="Q8" s="91" t="s">
        <v>709</v>
      </c>
      <c r="R8" s="91"/>
      <c r="S8" s="91"/>
      <c r="T8" s="91"/>
      <c r="U8" s="36"/>
      <c r="V8" s="91" t="s">
        <v>554</v>
      </c>
      <c r="W8" s="91"/>
      <c r="X8" s="91"/>
      <c r="Y8" s="91"/>
      <c r="Z8" s="36"/>
      <c r="AA8" s="91" t="s">
        <v>335</v>
      </c>
      <c r="AB8" s="91"/>
      <c r="AC8" s="91"/>
      <c r="AD8" s="91"/>
      <c r="AE8" s="36"/>
      <c r="AF8" s="91" t="s">
        <v>1503</v>
      </c>
      <c r="AG8" s="91"/>
      <c r="AH8" s="91"/>
      <c r="AI8" s="91"/>
      <c r="AK8" s="231"/>
      <c r="AL8" s="231"/>
    </row>
    <row r="9" spans="2:38" s="42" customFormat="1" ht="18" customHeight="1">
      <c r="B9" s="91" t="s">
        <v>1059</v>
      </c>
      <c r="C9" s="91"/>
      <c r="D9" s="91"/>
      <c r="E9" s="91"/>
      <c r="F9" s="36"/>
      <c r="G9" s="91" t="s">
        <v>1090</v>
      </c>
      <c r="H9" s="91"/>
      <c r="I9" s="91"/>
      <c r="J9" s="91"/>
      <c r="K9" s="36"/>
      <c r="L9" s="91" t="s">
        <v>652</v>
      </c>
      <c r="M9" s="91"/>
      <c r="N9" s="91"/>
      <c r="O9" s="91"/>
      <c r="P9" s="36"/>
      <c r="Q9" s="91" t="s">
        <v>710</v>
      </c>
      <c r="R9" s="91"/>
      <c r="S9" s="91"/>
      <c r="T9" s="91"/>
      <c r="U9" s="36"/>
      <c r="V9" s="91" t="s">
        <v>555</v>
      </c>
      <c r="W9" s="91"/>
      <c r="X9" s="91"/>
      <c r="Y9" s="91"/>
      <c r="Z9" s="36"/>
      <c r="AA9" s="91" t="s">
        <v>336</v>
      </c>
      <c r="AB9" s="91"/>
      <c r="AC9" s="91"/>
      <c r="AD9" s="91"/>
      <c r="AE9" s="36"/>
      <c r="AF9" s="91" t="s">
        <v>1504</v>
      </c>
      <c r="AG9" s="91"/>
      <c r="AH9" s="91"/>
      <c r="AI9" s="91"/>
      <c r="AK9" s="231"/>
      <c r="AL9" s="231"/>
    </row>
    <row r="10" spans="2:38" s="42" customFormat="1" ht="18" customHeight="1">
      <c r="B10" s="91" t="s">
        <v>1060</v>
      </c>
      <c r="C10" s="91"/>
      <c r="D10" s="91"/>
      <c r="E10" s="91"/>
      <c r="F10" s="36"/>
      <c r="G10" s="91" t="s">
        <v>1091</v>
      </c>
      <c r="H10" s="91"/>
      <c r="I10" s="91"/>
      <c r="J10" s="91"/>
      <c r="K10" s="36"/>
      <c r="L10" s="91" t="s">
        <v>653</v>
      </c>
      <c r="M10" s="91"/>
      <c r="N10" s="91"/>
      <c r="O10" s="91"/>
      <c r="P10" s="36"/>
      <c r="Q10" s="91" t="s">
        <v>711</v>
      </c>
      <c r="R10" s="91"/>
      <c r="S10" s="91"/>
      <c r="T10" s="91"/>
      <c r="U10" s="36"/>
      <c r="V10" s="91" t="s">
        <v>556</v>
      </c>
      <c r="W10" s="91"/>
      <c r="X10" s="91"/>
      <c r="Y10" s="91"/>
      <c r="Z10" s="36"/>
      <c r="AA10" s="91" t="s">
        <v>405</v>
      </c>
      <c r="AB10" s="91"/>
      <c r="AC10" s="91"/>
      <c r="AD10" s="91"/>
      <c r="AE10" s="36"/>
      <c r="AF10" s="91" t="s">
        <v>1505</v>
      </c>
      <c r="AG10" s="91"/>
      <c r="AH10" s="91"/>
      <c r="AI10" s="91"/>
      <c r="AK10" s="231"/>
      <c r="AL10" s="231"/>
    </row>
    <row r="11" spans="2:38" s="42" customFormat="1" ht="18" customHeight="1">
      <c r="B11" s="91" t="s">
        <v>1061</v>
      </c>
      <c r="C11" s="91"/>
      <c r="D11" s="91"/>
      <c r="E11" s="91"/>
      <c r="F11" s="36"/>
      <c r="G11" s="91" t="s">
        <v>1092</v>
      </c>
      <c r="H11" s="91"/>
      <c r="I11" s="91"/>
      <c r="J11" s="91"/>
      <c r="K11" s="36"/>
      <c r="L11" s="91" t="s">
        <v>1442</v>
      </c>
      <c r="M11" s="91"/>
      <c r="N11" s="91"/>
      <c r="O11" s="91"/>
      <c r="P11" s="36"/>
      <c r="Q11" s="91" t="s">
        <v>712</v>
      </c>
      <c r="R11" s="91"/>
      <c r="S11" s="91"/>
      <c r="T11" s="91"/>
      <c r="U11" s="36"/>
      <c r="V11" s="91" t="s">
        <v>557</v>
      </c>
      <c r="W11" s="91"/>
      <c r="X11" s="91"/>
      <c r="Y11" s="91"/>
      <c r="Z11" s="36"/>
      <c r="AA11" s="91" t="s">
        <v>406</v>
      </c>
      <c r="AB11" s="91"/>
      <c r="AC11" s="91"/>
      <c r="AD11" s="91"/>
      <c r="AE11" s="36"/>
      <c r="AF11" s="91" t="s">
        <v>1506</v>
      </c>
      <c r="AG11" s="91"/>
      <c r="AH11" s="91"/>
      <c r="AI11" s="91"/>
      <c r="AK11" s="231"/>
      <c r="AL11" s="231"/>
    </row>
    <row r="12" spans="2:38" s="42" customFormat="1" ht="18" customHeight="1">
      <c r="B12" s="91" t="s">
        <v>1062</v>
      </c>
      <c r="C12" s="91"/>
      <c r="D12" s="91"/>
      <c r="E12" s="91"/>
      <c r="F12" s="36"/>
      <c r="G12" s="91" t="s">
        <v>1093</v>
      </c>
      <c r="H12" s="91"/>
      <c r="I12" s="91"/>
      <c r="J12" s="91"/>
      <c r="K12" s="36"/>
      <c r="L12" s="91" t="s">
        <v>1443</v>
      </c>
      <c r="M12" s="91"/>
      <c r="N12" s="91"/>
      <c r="O12" s="91"/>
      <c r="P12" s="36"/>
      <c r="Q12" s="91" t="s">
        <v>713</v>
      </c>
      <c r="R12" s="91"/>
      <c r="S12" s="91"/>
      <c r="T12" s="91"/>
      <c r="U12" s="36"/>
      <c r="V12" s="91" t="s">
        <v>558</v>
      </c>
      <c r="W12" s="91"/>
      <c r="X12" s="91"/>
      <c r="Y12" s="91"/>
      <c r="Z12" s="36"/>
      <c r="AA12" s="91" t="s">
        <v>1487</v>
      </c>
      <c r="AB12" s="91"/>
      <c r="AC12" s="91"/>
      <c r="AD12" s="91"/>
      <c r="AE12" s="36"/>
      <c r="AF12" s="91" t="s">
        <v>1507</v>
      </c>
      <c r="AG12" s="91"/>
      <c r="AH12" s="91"/>
      <c r="AI12" s="91"/>
      <c r="AK12" s="231"/>
      <c r="AL12" s="231"/>
    </row>
    <row r="13" spans="2:38" s="42" customFormat="1" ht="18" customHeight="1">
      <c r="B13" s="91" t="s">
        <v>1063</v>
      </c>
      <c r="C13" s="91"/>
      <c r="D13" s="91"/>
      <c r="E13" s="91"/>
      <c r="F13" s="36"/>
      <c r="G13" s="91" t="s">
        <v>1094</v>
      </c>
      <c r="H13" s="91"/>
      <c r="I13" s="91"/>
      <c r="J13" s="91"/>
      <c r="K13" s="36"/>
      <c r="L13" s="91" t="s">
        <v>1444</v>
      </c>
      <c r="M13" s="91"/>
      <c r="N13" s="91"/>
      <c r="O13" s="91"/>
      <c r="P13" s="36"/>
      <c r="Q13" s="91" t="s">
        <v>714</v>
      </c>
      <c r="R13" s="91"/>
      <c r="S13" s="91"/>
      <c r="T13" s="91"/>
      <c r="U13" s="36"/>
      <c r="V13" s="91" t="s">
        <v>559</v>
      </c>
      <c r="W13" s="91"/>
      <c r="X13" s="91"/>
      <c r="Y13" s="91"/>
      <c r="Z13" s="36"/>
      <c r="AA13" s="91" t="s">
        <v>1488</v>
      </c>
      <c r="AB13" s="91"/>
      <c r="AC13" s="91"/>
      <c r="AD13" s="91"/>
      <c r="AE13" s="36"/>
      <c r="AF13" s="91" t="s">
        <v>1508</v>
      </c>
      <c r="AG13" s="91"/>
      <c r="AH13" s="91"/>
      <c r="AI13" s="91"/>
      <c r="AK13" s="231"/>
      <c r="AL13" s="231"/>
    </row>
    <row r="14" spans="2:38" s="42" customFormat="1" ht="18" customHeight="1" thickBot="1">
      <c r="B14" s="93" t="s">
        <v>1064</v>
      </c>
      <c r="C14" s="93"/>
      <c r="D14" s="93"/>
      <c r="E14" s="93"/>
      <c r="F14" s="36"/>
      <c r="G14" s="93" t="s">
        <v>1095</v>
      </c>
      <c r="H14" s="93"/>
      <c r="I14" s="93"/>
      <c r="J14" s="93"/>
      <c r="K14" s="36"/>
      <c r="L14" s="93" t="s">
        <v>1445</v>
      </c>
      <c r="M14" s="93"/>
      <c r="N14" s="93"/>
      <c r="O14" s="93"/>
      <c r="P14" s="36"/>
      <c r="Q14" s="93" t="s">
        <v>715</v>
      </c>
      <c r="R14" s="93"/>
      <c r="S14" s="93"/>
      <c r="T14" s="93"/>
      <c r="U14" s="36"/>
      <c r="V14" s="93" t="s">
        <v>1272</v>
      </c>
      <c r="W14" s="93"/>
      <c r="X14" s="93"/>
      <c r="Y14" s="93"/>
      <c r="Z14" s="36"/>
      <c r="AA14" s="93" t="s">
        <v>1489</v>
      </c>
      <c r="AB14" s="93"/>
      <c r="AC14" s="93"/>
      <c r="AD14" s="93"/>
      <c r="AE14" s="36"/>
      <c r="AF14" s="93" t="s">
        <v>1509</v>
      </c>
      <c r="AG14" s="93"/>
      <c r="AH14" s="93"/>
      <c r="AI14" s="93"/>
      <c r="AK14" s="231"/>
      <c r="AL14" s="231"/>
    </row>
    <row r="15" spans="2:38" s="42" customFormat="1" ht="12.75" customHeight="1" thickBot="1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2:38" s="42" customFormat="1" ht="18" customHeight="1" thickBot="1">
      <c r="B16" s="97" t="s">
        <v>704</v>
      </c>
      <c r="C16" s="95"/>
      <c r="D16" s="95"/>
      <c r="E16" s="96"/>
      <c r="F16" s="36"/>
      <c r="G16" s="97" t="s">
        <v>704</v>
      </c>
      <c r="H16" s="95"/>
      <c r="I16" s="95"/>
      <c r="J16" s="96"/>
      <c r="K16" s="36"/>
      <c r="L16" s="97" t="s">
        <v>704</v>
      </c>
      <c r="M16" s="95"/>
      <c r="N16" s="95"/>
      <c r="O16" s="96"/>
      <c r="P16" s="36"/>
      <c r="Q16" s="97" t="s">
        <v>704</v>
      </c>
      <c r="R16" s="95"/>
      <c r="S16" s="95"/>
      <c r="T16" s="96"/>
      <c r="U16" s="36"/>
      <c r="V16" s="97" t="s">
        <v>704</v>
      </c>
      <c r="W16" s="95"/>
      <c r="X16" s="95"/>
      <c r="Y16" s="96"/>
      <c r="Z16" s="36"/>
      <c r="AA16" s="97" t="s">
        <v>704</v>
      </c>
      <c r="AB16" s="95"/>
      <c r="AC16" s="95"/>
      <c r="AD16" s="96"/>
      <c r="AE16" s="36"/>
      <c r="AF16" s="97" t="s">
        <v>704</v>
      </c>
      <c r="AG16" s="95"/>
      <c r="AH16" s="95"/>
      <c r="AI16" s="96"/>
    </row>
    <row r="17" spans="2:38" s="10" customFormat="1" ht="12.75" customHeight="1">
      <c r="B17" s="35"/>
      <c r="C17" s="35"/>
      <c r="D17" s="35"/>
      <c r="E17" s="35"/>
      <c r="F17" s="40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40"/>
      <c r="AA17" s="35"/>
      <c r="AB17" s="35"/>
      <c r="AC17" s="35"/>
      <c r="AD17" s="35"/>
      <c r="AE17" s="35"/>
      <c r="AF17" s="40"/>
      <c r="AG17" s="35"/>
      <c r="AH17" s="35"/>
      <c r="AI17" s="35"/>
    </row>
    <row r="18" spans="2:38" s="42" customFormat="1" ht="18" customHeight="1" thickBot="1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</row>
    <row r="19" spans="2:38" s="41" customFormat="1" ht="18" customHeight="1" thickBot="1">
      <c r="B19" s="37"/>
      <c r="C19" s="94" t="s">
        <v>1053</v>
      </c>
      <c r="D19" s="94" t="s">
        <v>1054</v>
      </c>
      <c r="E19" s="94" t="s">
        <v>1065</v>
      </c>
      <c r="F19" s="37"/>
      <c r="G19" s="37"/>
      <c r="H19" s="94" t="s">
        <v>1053</v>
      </c>
      <c r="I19" s="94" t="s">
        <v>1054</v>
      </c>
      <c r="J19" s="94" t="s">
        <v>1065</v>
      </c>
      <c r="K19" s="37"/>
      <c r="L19" s="37"/>
      <c r="M19" s="94" t="s">
        <v>1053</v>
      </c>
      <c r="N19" s="94" t="s">
        <v>1054</v>
      </c>
      <c r="O19" s="94" t="s">
        <v>1065</v>
      </c>
      <c r="P19" s="37"/>
      <c r="Q19" s="37"/>
      <c r="R19" s="94" t="s">
        <v>1053</v>
      </c>
      <c r="S19" s="94" t="s">
        <v>1054</v>
      </c>
      <c r="T19" s="94" t="s">
        <v>1065</v>
      </c>
      <c r="U19" s="37"/>
      <c r="V19" s="37"/>
      <c r="W19" s="94" t="s">
        <v>1053</v>
      </c>
      <c r="X19" s="94" t="s">
        <v>1054</v>
      </c>
      <c r="Y19" s="94" t="s">
        <v>1065</v>
      </c>
      <c r="Z19" s="37"/>
      <c r="AA19" s="37"/>
      <c r="AB19" s="94" t="s">
        <v>1053</v>
      </c>
      <c r="AC19" s="94" t="s">
        <v>1054</v>
      </c>
      <c r="AD19" s="94" t="s">
        <v>1065</v>
      </c>
      <c r="AE19" s="37"/>
      <c r="AF19" s="37"/>
      <c r="AG19" s="94" t="s">
        <v>1053</v>
      </c>
      <c r="AH19" s="94" t="s">
        <v>1054</v>
      </c>
      <c r="AI19" s="94" t="s">
        <v>1065</v>
      </c>
    </row>
    <row r="20" spans="2:38" s="42" customFormat="1" ht="18" customHeight="1">
      <c r="B20" s="90" t="s">
        <v>1067</v>
      </c>
      <c r="C20" s="90"/>
      <c r="D20" s="90"/>
      <c r="E20" s="90"/>
      <c r="F20" s="36"/>
      <c r="G20" s="90" t="s">
        <v>1096</v>
      </c>
      <c r="H20" s="90"/>
      <c r="I20" s="90"/>
      <c r="J20" s="90"/>
      <c r="K20" s="36"/>
      <c r="L20" s="90" t="s">
        <v>1446</v>
      </c>
      <c r="M20" s="90"/>
      <c r="N20" s="90"/>
      <c r="O20" s="90"/>
      <c r="P20" s="36"/>
      <c r="Q20" s="90" t="s">
        <v>716</v>
      </c>
      <c r="R20" s="90"/>
      <c r="S20" s="90"/>
      <c r="T20" s="90"/>
      <c r="U20" s="36"/>
      <c r="V20" s="90" t="s">
        <v>1273</v>
      </c>
      <c r="W20" s="90"/>
      <c r="X20" s="90"/>
      <c r="Y20" s="90"/>
      <c r="Z20" s="36"/>
      <c r="AA20" s="90" t="s">
        <v>1490</v>
      </c>
      <c r="AB20" s="90"/>
      <c r="AC20" s="90"/>
      <c r="AD20" s="90"/>
      <c r="AE20" s="36"/>
      <c r="AF20" s="90" t="s">
        <v>1510</v>
      </c>
      <c r="AG20" s="90"/>
      <c r="AH20" s="90"/>
      <c r="AI20" s="90"/>
      <c r="AK20" s="231" t="s">
        <v>674</v>
      </c>
      <c r="AL20" s="231" t="s">
        <v>761</v>
      </c>
    </row>
    <row r="21" spans="2:38" s="42" customFormat="1" ht="18" customHeight="1">
      <c r="B21" s="91" t="s">
        <v>1068</v>
      </c>
      <c r="C21" s="91"/>
      <c r="D21" s="91"/>
      <c r="E21" s="91"/>
      <c r="F21" s="36"/>
      <c r="G21" s="91" t="s">
        <v>1097</v>
      </c>
      <c r="H21" s="91"/>
      <c r="I21" s="91"/>
      <c r="J21" s="91"/>
      <c r="K21" s="36"/>
      <c r="L21" s="91" t="s">
        <v>1447</v>
      </c>
      <c r="M21" s="91"/>
      <c r="N21" s="91"/>
      <c r="O21" s="91"/>
      <c r="P21" s="36"/>
      <c r="Q21" s="91" t="s">
        <v>542</v>
      </c>
      <c r="R21" s="91"/>
      <c r="S21" s="91"/>
      <c r="T21" s="91"/>
      <c r="U21" s="36"/>
      <c r="V21" s="91" t="s">
        <v>1274</v>
      </c>
      <c r="W21" s="91"/>
      <c r="X21" s="91"/>
      <c r="Y21" s="91"/>
      <c r="Z21" s="36"/>
      <c r="AA21" s="91" t="s">
        <v>1491</v>
      </c>
      <c r="AB21" s="91"/>
      <c r="AC21" s="91"/>
      <c r="AD21" s="91"/>
      <c r="AE21" s="36"/>
      <c r="AF21" s="91" t="s">
        <v>1511</v>
      </c>
      <c r="AG21" s="91"/>
      <c r="AH21" s="91"/>
      <c r="AI21" s="91"/>
      <c r="AK21" s="231"/>
      <c r="AL21" s="231"/>
    </row>
    <row r="22" spans="2:38" s="42" customFormat="1" ht="18" customHeight="1">
      <c r="B22" s="91" t="s">
        <v>1069</v>
      </c>
      <c r="C22" s="91"/>
      <c r="D22" s="91"/>
      <c r="E22" s="91"/>
      <c r="F22" s="36"/>
      <c r="G22" s="91" t="s">
        <v>1098</v>
      </c>
      <c r="H22" s="91"/>
      <c r="I22" s="91"/>
      <c r="J22" s="91"/>
      <c r="K22" s="36"/>
      <c r="L22" s="91" t="s">
        <v>1448</v>
      </c>
      <c r="M22" s="91"/>
      <c r="N22" s="91"/>
      <c r="O22" s="91"/>
      <c r="P22" s="36"/>
      <c r="Q22" s="91" t="s">
        <v>543</v>
      </c>
      <c r="R22" s="91"/>
      <c r="S22" s="91"/>
      <c r="T22" s="91"/>
      <c r="U22" s="36"/>
      <c r="V22" s="91" t="s">
        <v>1275</v>
      </c>
      <c r="W22" s="91"/>
      <c r="X22" s="91"/>
      <c r="Y22" s="91"/>
      <c r="Z22" s="36"/>
      <c r="AA22" s="91" t="s">
        <v>1492</v>
      </c>
      <c r="AB22" s="91"/>
      <c r="AC22" s="91"/>
      <c r="AD22" s="91"/>
      <c r="AE22" s="36"/>
      <c r="AF22" s="91" t="s">
        <v>1512</v>
      </c>
      <c r="AG22" s="91"/>
      <c r="AH22" s="91"/>
      <c r="AI22" s="91"/>
      <c r="AK22" s="231"/>
      <c r="AL22" s="231"/>
    </row>
    <row r="23" spans="2:38" s="42" customFormat="1" ht="18" customHeight="1">
      <c r="B23" s="91" t="s">
        <v>1070</v>
      </c>
      <c r="C23" s="91"/>
      <c r="D23" s="91"/>
      <c r="E23" s="91"/>
      <c r="F23" s="36"/>
      <c r="G23" s="91" t="s">
        <v>1099</v>
      </c>
      <c r="H23" s="91"/>
      <c r="I23" s="91"/>
      <c r="J23" s="91"/>
      <c r="K23" s="36"/>
      <c r="L23" s="91" t="s">
        <v>398</v>
      </c>
      <c r="M23" s="91"/>
      <c r="N23" s="91"/>
      <c r="O23" s="91"/>
      <c r="P23" s="36"/>
      <c r="Q23" s="91" t="s">
        <v>544</v>
      </c>
      <c r="R23" s="91"/>
      <c r="S23" s="91"/>
      <c r="T23" s="91"/>
      <c r="U23" s="36"/>
      <c r="V23" s="91" t="s">
        <v>1276</v>
      </c>
      <c r="W23" s="91"/>
      <c r="X23" s="91"/>
      <c r="Y23" s="91"/>
      <c r="Z23" s="36"/>
      <c r="AA23" s="91" t="s">
        <v>1493</v>
      </c>
      <c r="AB23" s="91"/>
      <c r="AC23" s="91"/>
      <c r="AD23" s="91"/>
      <c r="AE23" s="36"/>
      <c r="AF23" s="91" t="s">
        <v>1513</v>
      </c>
      <c r="AG23" s="91"/>
      <c r="AH23" s="91"/>
      <c r="AI23" s="91"/>
      <c r="AK23" s="231"/>
      <c r="AL23" s="231"/>
    </row>
    <row r="24" spans="2:38" s="42" customFormat="1" ht="18" customHeight="1">
      <c r="B24" s="91" t="s">
        <v>1071</v>
      </c>
      <c r="C24" s="91"/>
      <c r="D24" s="91"/>
      <c r="E24" s="91"/>
      <c r="F24" s="36"/>
      <c r="G24" s="91" t="s">
        <v>1100</v>
      </c>
      <c r="H24" s="91"/>
      <c r="I24" s="91"/>
      <c r="J24" s="91"/>
      <c r="K24" s="36"/>
      <c r="L24" s="91" t="s">
        <v>399</v>
      </c>
      <c r="M24" s="91"/>
      <c r="N24" s="91"/>
      <c r="O24" s="91"/>
      <c r="P24" s="36"/>
      <c r="Q24" s="91" t="s">
        <v>545</v>
      </c>
      <c r="R24" s="91"/>
      <c r="S24" s="91"/>
      <c r="T24" s="91"/>
      <c r="U24" s="36"/>
      <c r="V24" s="91" t="s">
        <v>1277</v>
      </c>
      <c r="W24" s="91"/>
      <c r="X24" s="91"/>
      <c r="Y24" s="91"/>
      <c r="Z24" s="36"/>
      <c r="AA24" s="91" t="s">
        <v>1494</v>
      </c>
      <c r="AB24" s="91"/>
      <c r="AC24" s="91"/>
      <c r="AD24" s="91"/>
      <c r="AE24" s="36"/>
      <c r="AF24" s="91" t="s">
        <v>1168</v>
      </c>
      <c r="AG24" s="91"/>
      <c r="AH24" s="91"/>
      <c r="AI24" s="91"/>
      <c r="AK24" s="231"/>
      <c r="AL24" s="231"/>
    </row>
    <row r="25" spans="2:38" s="42" customFormat="1" ht="18" customHeight="1">
      <c r="B25" s="91" t="s">
        <v>1072</v>
      </c>
      <c r="C25" s="91"/>
      <c r="D25" s="91"/>
      <c r="E25" s="91"/>
      <c r="F25" s="36"/>
      <c r="G25" s="91" t="s">
        <v>1101</v>
      </c>
      <c r="H25" s="91"/>
      <c r="I25" s="91"/>
      <c r="J25" s="91"/>
      <c r="K25" s="36"/>
      <c r="L25" s="91" t="s">
        <v>400</v>
      </c>
      <c r="M25" s="91"/>
      <c r="N25" s="91"/>
      <c r="O25" s="91"/>
      <c r="P25" s="36"/>
      <c r="Q25" s="91" t="s">
        <v>546</v>
      </c>
      <c r="R25" s="91"/>
      <c r="S25" s="91"/>
      <c r="T25" s="91"/>
      <c r="U25" s="36"/>
      <c r="V25" s="91" t="s">
        <v>1278</v>
      </c>
      <c r="W25" s="91"/>
      <c r="X25" s="91"/>
      <c r="Y25" s="91"/>
      <c r="Z25" s="36"/>
      <c r="AA25" s="91" t="s">
        <v>1495</v>
      </c>
      <c r="AB25" s="91"/>
      <c r="AC25" s="91"/>
      <c r="AD25" s="91"/>
      <c r="AE25" s="36"/>
      <c r="AF25" s="91" t="s">
        <v>1169</v>
      </c>
      <c r="AG25" s="91"/>
      <c r="AH25" s="91"/>
      <c r="AI25" s="91"/>
      <c r="AK25" s="231"/>
      <c r="AL25" s="231"/>
    </row>
    <row r="26" spans="2:38" s="42" customFormat="1" ht="18" customHeight="1">
      <c r="B26" s="91" t="s">
        <v>1073</v>
      </c>
      <c r="C26" s="91"/>
      <c r="D26" s="91"/>
      <c r="E26" s="91"/>
      <c r="F26" s="36"/>
      <c r="G26" s="91" t="s">
        <v>1102</v>
      </c>
      <c r="H26" s="91"/>
      <c r="I26" s="91"/>
      <c r="J26" s="91"/>
      <c r="K26" s="36"/>
      <c r="L26" s="91" t="s">
        <v>401</v>
      </c>
      <c r="M26" s="91"/>
      <c r="N26" s="91"/>
      <c r="O26" s="91"/>
      <c r="P26" s="36"/>
      <c r="Q26" s="91" t="s">
        <v>547</v>
      </c>
      <c r="R26" s="91"/>
      <c r="S26" s="91"/>
      <c r="T26" s="91"/>
      <c r="U26" s="36"/>
      <c r="V26" s="91" t="s">
        <v>1279</v>
      </c>
      <c r="W26" s="91"/>
      <c r="X26" s="91"/>
      <c r="Y26" s="91"/>
      <c r="Z26" s="36"/>
      <c r="AA26" s="91" t="s">
        <v>1496</v>
      </c>
      <c r="AB26" s="91"/>
      <c r="AC26" s="91"/>
      <c r="AD26" s="91"/>
      <c r="AE26" s="36"/>
      <c r="AF26" s="91" t="s">
        <v>1170</v>
      </c>
      <c r="AG26" s="91"/>
      <c r="AH26" s="91"/>
      <c r="AI26" s="91"/>
      <c r="AK26" s="231"/>
      <c r="AL26" s="231"/>
    </row>
    <row r="27" spans="2:38" s="42" customFormat="1" ht="18" customHeight="1">
      <c r="B27" s="91" t="s">
        <v>1074</v>
      </c>
      <c r="C27" s="91"/>
      <c r="D27" s="91"/>
      <c r="E27" s="91"/>
      <c r="F27" s="36"/>
      <c r="G27" s="91" t="s">
        <v>1103</v>
      </c>
      <c r="H27" s="91"/>
      <c r="I27" s="91"/>
      <c r="J27" s="91"/>
      <c r="K27" s="36"/>
      <c r="L27" s="91" t="s">
        <v>402</v>
      </c>
      <c r="M27" s="91"/>
      <c r="N27" s="91"/>
      <c r="O27" s="91"/>
      <c r="P27" s="36"/>
      <c r="Q27" s="91" t="s">
        <v>548</v>
      </c>
      <c r="R27" s="91"/>
      <c r="S27" s="91"/>
      <c r="T27" s="91"/>
      <c r="U27" s="36"/>
      <c r="V27" s="91" t="s">
        <v>1280</v>
      </c>
      <c r="W27" s="91"/>
      <c r="X27" s="91"/>
      <c r="Y27" s="91"/>
      <c r="Z27" s="36"/>
      <c r="AA27" s="91" t="s">
        <v>1497</v>
      </c>
      <c r="AB27" s="91"/>
      <c r="AC27" s="91"/>
      <c r="AD27" s="91"/>
      <c r="AE27" s="36"/>
      <c r="AF27" s="91" t="s">
        <v>1171</v>
      </c>
      <c r="AG27" s="91"/>
      <c r="AH27" s="91"/>
      <c r="AI27" s="91"/>
      <c r="AK27" s="231"/>
      <c r="AL27" s="231"/>
    </row>
    <row r="28" spans="2:38" s="42" customFormat="1" ht="18" customHeight="1">
      <c r="B28" s="91" t="s">
        <v>1075</v>
      </c>
      <c r="C28" s="91"/>
      <c r="D28" s="91"/>
      <c r="E28" s="91"/>
      <c r="F28" s="36"/>
      <c r="G28" s="91" t="s">
        <v>1104</v>
      </c>
      <c r="H28" s="91"/>
      <c r="I28" s="91"/>
      <c r="J28" s="91"/>
      <c r="K28" s="36"/>
      <c r="L28" s="91" t="s">
        <v>403</v>
      </c>
      <c r="M28" s="91"/>
      <c r="N28" s="91"/>
      <c r="O28" s="91"/>
      <c r="P28" s="36"/>
      <c r="Q28" s="91" t="s">
        <v>549</v>
      </c>
      <c r="R28" s="91"/>
      <c r="S28" s="91"/>
      <c r="T28" s="91"/>
      <c r="U28" s="36"/>
      <c r="V28" s="91" t="s">
        <v>296</v>
      </c>
      <c r="W28" s="91"/>
      <c r="X28" s="91"/>
      <c r="Y28" s="91"/>
      <c r="Z28" s="36"/>
      <c r="AA28" s="91" t="s">
        <v>1498</v>
      </c>
      <c r="AB28" s="91"/>
      <c r="AC28" s="91"/>
      <c r="AD28" s="91"/>
      <c r="AE28" s="36"/>
      <c r="AF28" s="91" t="s">
        <v>1172</v>
      </c>
      <c r="AG28" s="91"/>
      <c r="AH28" s="91"/>
      <c r="AI28" s="91"/>
      <c r="AK28" s="231"/>
      <c r="AL28" s="231"/>
    </row>
    <row r="29" spans="2:38" s="42" customFormat="1" ht="18" customHeight="1" thickBot="1">
      <c r="B29" s="43" t="s">
        <v>1076</v>
      </c>
      <c r="C29" s="43"/>
      <c r="D29" s="43"/>
      <c r="E29" s="43"/>
      <c r="F29" s="36"/>
      <c r="G29" s="43" t="s">
        <v>644</v>
      </c>
      <c r="H29" s="43"/>
      <c r="I29" s="43"/>
      <c r="J29" s="43"/>
      <c r="K29" s="36"/>
      <c r="L29" s="43" t="s">
        <v>705</v>
      </c>
      <c r="M29" s="43"/>
      <c r="N29" s="43"/>
      <c r="O29" s="43"/>
      <c r="P29" s="36"/>
      <c r="Q29" s="43" t="s">
        <v>550</v>
      </c>
      <c r="R29" s="43"/>
      <c r="S29" s="43"/>
      <c r="T29" s="43"/>
      <c r="U29" s="36"/>
      <c r="V29" s="43" t="s">
        <v>297</v>
      </c>
      <c r="W29" s="43"/>
      <c r="X29" s="43"/>
      <c r="Y29" s="43"/>
      <c r="Z29" s="36"/>
      <c r="AA29" s="43" t="s">
        <v>1499</v>
      </c>
      <c r="AB29" s="43"/>
      <c r="AC29" s="43"/>
      <c r="AD29" s="43"/>
      <c r="AE29" s="36"/>
      <c r="AF29" s="43" t="s">
        <v>185</v>
      </c>
      <c r="AG29" s="43"/>
      <c r="AH29" s="43"/>
      <c r="AI29" s="43"/>
      <c r="AK29" s="231"/>
      <c r="AL29" s="231"/>
    </row>
    <row r="30" spans="2:38" s="10" customFormat="1" ht="12.75" customHeight="1" thickBot="1">
      <c r="B30" s="35"/>
      <c r="C30" s="35"/>
      <c r="D30" s="35"/>
      <c r="E30" s="35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35"/>
      <c r="W30" s="35"/>
      <c r="X30" s="35"/>
      <c r="Y30" s="35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8" ht="18" customHeight="1" thickBot="1">
      <c r="B31" s="97" t="s">
        <v>704</v>
      </c>
      <c r="C31" s="95"/>
      <c r="D31" s="95"/>
      <c r="E31" s="96"/>
      <c r="G31" s="97" t="s">
        <v>704</v>
      </c>
      <c r="H31" s="95"/>
      <c r="I31" s="95"/>
      <c r="J31" s="96"/>
      <c r="L31" s="97" t="s">
        <v>704</v>
      </c>
      <c r="M31" s="95"/>
      <c r="N31" s="95"/>
      <c r="O31" s="96"/>
      <c r="Q31" s="97" t="s">
        <v>704</v>
      </c>
      <c r="R31" s="95"/>
      <c r="S31" s="95"/>
      <c r="T31" s="96"/>
      <c r="V31" s="97" t="s">
        <v>704</v>
      </c>
      <c r="W31" s="95"/>
      <c r="X31" s="95"/>
      <c r="Y31" s="96"/>
      <c r="AA31" s="97" t="s">
        <v>704</v>
      </c>
      <c r="AB31" s="95"/>
      <c r="AC31" s="95"/>
      <c r="AD31" s="96"/>
      <c r="AF31" s="97" t="s">
        <v>704</v>
      </c>
      <c r="AG31" s="95"/>
      <c r="AH31" s="95"/>
      <c r="AI31" s="96"/>
    </row>
    <row r="32" spans="2:38" ht="24.6">
      <c r="B32" s="79"/>
      <c r="C32" s="232" t="s">
        <v>1526</v>
      </c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142"/>
    </row>
    <row r="33" spans="2:38" s="10" customFormat="1" ht="12.75" customHeight="1" thickBot="1">
      <c r="B33" s="35"/>
      <c r="C33" s="35"/>
      <c r="D33" s="35"/>
      <c r="E33" s="35"/>
      <c r="F33" s="40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40"/>
      <c r="AA33" s="35"/>
      <c r="AB33" s="35"/>
      <c r="AC33" s="35"/>
      <c r="AD33" s="35"/>
      <c r="AE33" s="35"/>
      <c r="AF33" s="40"/>
      <c r="AG33" s="35"/>
      <c r="AH33" s="35"/>
      <c r="AI33" s="35"/>
    </row>
    <row r="34" spans="2:38" s="10" customFormat="1" ht="18" customHeight="1" thickBot="1">
      <c r="B34" s="35"/>
      <c r="C34" s="228"/>
      <c r="D34" s="229"/>
      <c r="E34" s="230"/>
      <c r="F34" s="40"/>
      <c r="G34" s="35"/>
      <c r="H34" s="228"/>
      <c r="I34" s="229"/>
      <c r="J34" s="230"/>
      <c r="K34" s="35"/>
      <c r="L34" s="35"/>
      <c r="M34" s="228"/>
      <c r="N34" s="229"/>
      <c r="O34" s="230"/>
      <c r="P34" s="35"/>
      <c r="Q34" s="35"/>
      <c r="R34" s="228"/>
      <c r="S34" s="229"/>
      <c r="T34" s="230"/>
      <c r="U34" s="35"/>
      <c r="V34" s="35"/>
      <c r="W34" s="228"/>
      <c r="X34" s="229"/>
      <c r="Y34" s="230"/>
      <c r="Z34" s="40"/>
      <c r="AA34" s="35"/>
      <c r="AB34" s="228"/>
      <c r="AC34" s="229"/>
      <c r="AD34" s="230"/>
      <c r="AE34" s="35"/>
      <c r="AF34" s="35"/>
      <c r="AG34" s="228"/>
      <c r="AH34" s="229"/>
      <c r="AI34" s="230"/>
    </row>
    <row r="35" spans="2:38" s="41" customFormat="1" ht="18" customHeight="1" thickBot="1">
      <c r="B35" s="37"/>
      <c r="C35" s="38" t="s">
        <v>1053</v>
      </c>
      <c r="D35" s="38" t="s">
        <v>1054</v>
      </c>
      <c r="E35" s="38" t="s">
        <v>1065</v>
      </c>
      <c r="F35" s="37"/>
      <c r="G35" s="37"/>
      <c r="H35" s="38" t="s">
        <v>1053</v>
      </c>
      <c r="I35" s="38" t="s">
        <v>1054</v>
      </c>
      <c r="J35" s="38" t="s">
        <v>1065</v>
      </c>
      <c r="K35" s="37"/>
      <c r="L35" s="37"/>
      <c r="M35" s="38" t="s">
        <v>1053</v>
      </c>
      <c r="N35" s="38" t="s">
        <v>1054</v>
      </c>
      <c r="O35" s="38" t="s">
        <v>1065</v>
      </c>
      <c r="P35" s="37"/>
      <c r="Q35" s="37"/>
      <c r="R35" s="38" t="s">
        <v>1053</v>
      </c>
      <c r="S35" s="38" t="s">
        <v>1054</v>
      </c>
      <c r="T35" s="38" t="s">
        <v>1065</v>
      </c>
      <c r="U35" s="37"/>
      <c r="V35" s="37"/>
      <c r="W35" s="38" t="s">
        <v>1053</v>
      </c>
      <c r="X35" s="38" t="s">
        <v>1054</v>
      </c>
      <c r="Y35" s="38" t="s">
        <v>1065</v>
      </c>
      <c r="Z35" s="37"/>
      <c r="AA35" s="37"/>
      <c r="AB35" s="94" t="s">
        <v>1053</v>
      </c>
      <c r="AC35" s="94" t="s">
        <v>1054</v>
      </c>
      <c r="AD35" s="94" t="s">
        <v>1065</v>
      </c>
      <c r="AE35" s="37"/>
      <c r="AF35" s="37"/>
      <c r="AG35" s="38" t="s">
        <v>1053</v>
      </c>
      <c r="AH35" s="38" t="s">
        <v>1054</v>
      </c>
      <c r="AI35" s="38" t="s">
        <v>1065</v>
      </c>
    </row>
    <row r="36" spans="2:38" s="42" customFormat="1" ht="18" customHeight="1">
      <c r="B36" s="90" t="s">
        <v>1055</v>
      </c>
      <c r="C36" s="90"/>
      <c r="D36" s="90"/>
      <c r="E36" s="90"/>
      <c r="F36" s="36"/>
      <c r="G36" s="90" t="s">
        <v>1055</v>
      </c>
      <c r="H36" s="90"/>
      <c r="I36" s="90"/>
      <c r="J36" s="90"/>
      <c r="K36" s="36"/>
      <c r="L36" s="90" t="s">
        <v>1055</v>
      </c>
      <c r="M36" s="90"/>
      <c r="N36" s="90"/>
      <c r="O36" s="90"/>
      <c r="P36" s="36"/>
      <c r="Q36" s="90" t="s">
        <v>1055</v>
      </c>
      <c r="R36" s="90"/>
      <c r="S36" s="90"/>
      <c r="T36" s="90"/>
      <c r="U36" s="36"/>
      <c r="V36" s="90" t="s">
        <v>1055</v>
      </c>
      <c r="W36" s="90"/>
      <c r="X36" s="90"/>
      <c r="Y36" s="90"/>
      <c r="Z36" s="36"/>
      <c r="AA36" s="90" t="s">
        <v>1055</v>
      </c>
      <c r="AB36" s="90"/>
      <c r="AC36" s="90"/>
      <c r="AD36" s="90"/>
      <c r="AE36" s="36"/>
      <c r="AF36" s="90" t="s">
        <v>1055</v>
      </c>
      <c r="AG36" s="90"/>
      <c r="AH36" s="90"/>
      <c r="AI36" s="90"/>
      <c r="AK36" s="231" t="s">
        <v>762</v>
      </c>
      <c r="AL36" s="231" t="s">
        <v>675</v>
      </c>
    </row>
    <row r="37" spans="2:38" s="42" customFormat="1" ht="18" customHeight="1">
      <c r="B37" s="91" t="s">
        <v>1056</v>
      </c>
      <c r="C37" s="91"/>
      <c r="D37" s="91"/>
      <c r="E37" s="91"/>
      <c r="F37" s="36"/>
      <c r="G37" s="91" t="s">
        <v>1056</v>
      </c>
      <c r="H37" s="91"/>
      <c r="I37" s="91"/>
      <c r="J37" s="91"/>
      <c r="K37" s="36"/>
      <c r="L37" s="91" t="s">
        <v>1056</v>
      </c>
      <c r="M37" s="91"/>
      <c r="N37" s="91"/>
      <c r="O37" s="91"/>
      <c r="P37" s="36"/>
      <c r="Q37" s="91" t="s">
        <v>1056</v>
      </c>
      <c r="R37" s="91"/>
      <c r="S37" s="91"/>
      <c r="T37" s="91"/>
      <c r="U37" s="36"/>
      <c r="V37" s="91" t="s">
        <v>1056</v>
      </c>
      <c r="W37" s="91"/>
      <c r="X37" s="91"/>
      <c r="Y37" s="91"/>
      <c r="Z37" s="36"/>
      <c r="AA37" s="91" t="s">
        <v>1056</v>
      </c>
      <c r="AB37" s="91"/>
      <c r="AC37" s="91"/>
      <c r="AD37" s="91"/>
      <c r="AE37" s="36"/>
      <c r="AF37" s="91" t="s">
        <v>1056</v>
      </c>
      <c r="AG37" s="91"/>
      <c r="AH37" s="91"/>
      <c r="AI37" s="91"/>
      <c r="AK37" s="231"/>
      <c r="AL37" s="231"/>
    </row>
    <row r="38" spans="2:38" s="42" customFormat="1" ht="18" customHeight="1">
      <c r="B38" s="91" t="s">
        <v>1057</v>
      </c>
      <c r="C38" s="91"/>
      <c r="D38" s="91"/>
      <c r="E38" s="91"/>
      <c r="F38" s="36"/>
      <c r="G38" s="91" t="s">
        <v>1057</v>
      </c>
      <c r="H38" s="91"/>
      <c r="I38" s="91"/>
      <c r="J38" s="91"/>
      <c r="K38" s="36"/>
      <c r="L38" s="91" t="s">
        <v>1057</v>
      </c>
      <c r="M38" s="91"/>
      <c r="N38" s="91"/>
      <c r="O38" s="91"/>
      <c r="P38" s="36"/>
      <c r="Q38" s="91" t="s">
        <v>1057</v>
      </c>
      <c r="R38" s="91"/>
      <c r="S38" s="91"/>
      <c r="T38" s="91"/>
      <c r="U38" s="36"/>
      <c r="V38" s="91" t="s">
        <v>1057</v>
      </c>
      <c r="W38" s="91"/>
      <c r="X38" s="91"/>
      <c r="Y38" s="91"/>
      <c r="Z38" s="36"/>
      <c r="AA38" s="91" t="s">
        <v>1057</v>
      </c>
      <c r="AB38" s="91"/>
      <c r="AC38" s="91"/>
      <c r="AD38" s="91"/>
      <c r="AE38" s="36"/>
      <c r="AF38" s="91" t="s">
        <v>1057</v>
      </c>
      <c r="AG38" s="91"/>
      <c r="AH38" s="91"/>
      <c r="AI38" s="91"/>
      <c r="AK38" s="231"/>
      <c r="AL38" s="231"/>
    </row>
    <row r="39" spans="2:38" s="42" customFormat="1" ht="18" customHeight="1">
      <c r="B39" s="91" t="s">
        <v>1058</v>
      </c>
      <c r="C39" s="91"/>
      <c r="D39" s="91"/>
      <c r="E39" s="91"/>
      <c r="F39" s="36"/>
      <c r="G39" s="91" t="s">
        <v>1058</v>
      </c>
      <c r="H39" s="91"/>
      <c r="I39" s="91"/>
      <c r="J39" s="91"/>
      <c r="K39" s="36"/>
      <c r="L39" s="91" t="s">
        <v>1058</v>
      </c>
      <c r="M39" s="91"/>
      <c r="N39" s="91"/>
      <c r="O39" s="91"/>
      <c r="P39" s="36"/>
      <c r="Q39" s="91" t="s">
        <v>1058</v>
      </c>
      <c r="R39" s="91"/>
      <c r="S39" s="91"/>
      <c r="T39" s="91"/>
      <c r="U39" s="36"/>
      <c r="V39" s="91" t="s">
        <v>1058</v>
      </c>
      <c r="W39" s="91"/>
      <c r="X39" s="91"/>
      <c r="Y39" s="91"/>
      <c r="Z39" s="36"/>
      <c r="AA39" s="91" t="s">
        <v>1058</v>
      </c>
      <c r="AB39" s="91"/>
      <c r="AC39" s="91"/>
      <c r="AD39" s="91"/>
      <c r="AE39" s="36"/>
      <c r="AF39" s="91" t="s">
        <v>1058</v>
      </c>
      <c r="AG39" s="91"/>
      <c r="AH39" s="91"/>
      <c r="AI39" s="91"/>
      <c r="AK39" s="231"/>
      <c r="AL39" s="231"/>
    </row>
    <row r="40" spans="2:38" s="42" customFormat="1" ht="18" customHeight="1">
      <c r="B40" s="91" t="s">
        <v>1059</v>
      </c>
      <c r="C40" s="91"/>
      <c r="D40" s="91"/>
      <c r="E40" s="91"/>
      <c r="F40" s="36"/>
      <c r="G40" s="91" t="s">
        <v>1059</v>
      </c>
      <c r="H40" s="91"/>
      <c r="I40" s="91"/>
      <c r="J40" s="91"/>
      <c r="K40" s="36"/>
      <c r="L40" s="91" t="s">
        <v>1059</v>
      </c>
      <c r="M40" s="91"/>
      <c r="N40" s="91"/>
      <c r="O40" s="91"/>
      <c r="P40" s="36"/>
      <c r="Q40" s="91" t="s">
        <v>1059</v>
      </c>
      <c r="R40" s="91"/>
      <c r="S40" s="91"/>
      <c r="T40" s="91"/>
      <c r="U40" s="36"/>
      <c r="V40" s="91" t="s">
        <v>1059</v>
      </c>
      <c r="W40" s="91"/>
      <c r="X40" s="91"/>
      <c r="Y40" s="91"/>
      <c r="Z40" s="36"/>
      <c r="AA40" s="91" t="s">
        <v>1059</v>
      </c>
      <c r="AB40" s="91"/>
      <c r="AC40" s="91"/>
      <c r="AD40" s="91"/>
      <c r="AE40" s="36"/>
      <c r="AF40" s="91" t="s">
        <v>1059</v>
      </c>
      <c r="AG40" s="91"/>
      <c r="AH40" s="91"/>
      <c r="AI40" s="91"/>
      <c r="AK40" s="231"/>
      <c r="AL40" s="231"/>
    </row>
    <row r="41" spans="2:38" s="42" customFormat="1" ht="18" customHeight="1">
      <c r="B41" s="91" t="s">
        <v>1060</v>
      </c>
      <c r="C41" s="91"/>
      <c r="D41" s="91"/>
      <c r="E41" s="91"/>
      <c r="F41" s="36"/>
      <c r="G41" s="91" t="s">
        <v>1060</v>
      </c>
      <c r="H41" s="91"/>
      <c r="I41" s="91"/>
      <c r="J41" s="91"/>
      <c r="K41" s="36"/>
      <c r="L41" s="91" t="s">
        <v>1060</v>
      </c>
      <c r="M41" s="91"/>
      <c r="N41" s="91"/>
      <c r="O41" s="91"/>
      <c r="P41" s="36"/>
      <c r="Q41" s="91" t="s">
        <v>1060</v>
      </c>
      <c r="R41" s="91"/>
      <c r="S41" s="91"/>
      <c r="T41" s="91"/>
      <c r="U41" s="36"/>
      <c r="V41" s="91" t="s">
        <v>1060</v>
      </c>
      <c r="W41" s="91"/>
      <c r="X41" s="91"/>
      <c r="Y41" s="91"/>
      <c r="Z41" s="36"/>
      <c r="AA41" s="91" t="s">
        <v>1060</v>
      </c>
      <c r="AB41" s="91"/>
      <c r="AC41" s="91"/>
      <c r="AD41" s="91"/>
      <c r="AE41" s="36"/>
      <c r="AF41" s="91" t="s">
        <v>1060</v>
      </c>
      <c r="AG41" s="91"/>
      <c r="AH41" s="91"/>
      <c r="AI41" s="91"/>
      <c r="AK41" s="231"/>
      <c r="AL41" s="231"/>
    </row>
    <row r="42" spans="2:38" s="42" customFormat="1" ht="18" customHeight="1">
      <c r="B42" s="91" t="s">
        <v>1061</v>
      </c>
      <c r="C42" s="91"/>
      <c r="D42" s="91"/>
      <c r="E42" s="91"/>
      <c r="F42" s="36"/>
      <c r="G42" s="91" t="s">
        <v>1061</v>
      </c>
      <c r="H42" s="91"/>
      <c r="I42" s="91"/>
      <c r="J42" s="91"/>
      <c r="K42" s="36"/>
      <c r="L42" s="91" t="s">
        <v>1061</v>
      </c>
      <c r="M42" s="91"/>
      <c r="N42" s="91"/>
      <c r="O42" s="91"/>
      <c r="P42" s="36"/>
      <c r="Q42" s="91" t="s">
        <v>1061</v>
      </c>
      <c r="R42" s="91"/>
      <c r="S42" s="91"/>
      <c r="T42" s="91"/>
      <c r="U42" s="36"/>
      <c r="V42" s="91" t="s">
        <v>1061</v>
      </c>
      <c r="W42" s="91"/>
      <c r="X42" s="91"/>
      <c r="Y42" s="91"/>
      <c r="Z42" s="36"/>
      <c r="AA42" s="91" t="s">
        <v>1061</v>
      </c>
      <c r="AB42" s="91"/>
      <c r="AC42" s="91"/>
      <c r="AD42" s="91"/>
      <c r="AE42" s="36"/>
      <c r="AF42" s="91" t="s">
        <v>1061</v>
      </c>
      <c r="AG42" s="91"/>
      <c r="AH42" s="91"/>
      <c r="AI42" s="91"/>
      <c r="AK42" s="231"/>
      <c r="AL42" s="231"/>
    </row>
    <row r="43" spans="2:38" s="42" customFormat="1" ht="18" customHeight="1">
      <c r="B43" s="91" t="s">
        <v>1062</v>
      </c>
      <c r="C43" s="91"/>
      <c r="D43" s="91"/>
      <c r="E43" s="91"/>
      <c r="F43" s="36"/>
      <c r="G43" s="91" t="s">
        <v>1062</v>
      </c>
      <c r="H43" s="91"/>
      <c r="I43" s="91"/>
      <c r="J43" s="91"/>
      <c r="K43" s="36"/>
      <c r="L43" s="91" t="s">
        <v>1062</v>
      </c>
      <c r="M43" s="91"/>
      <c r="N43" s="91"/>
      <c r="O43" s="91"/>
      <c r="P43" s="36"/>
      <c r="Q43" s="91" t="s">
        <v>1062</v>
      </c>
      <c r="R43" s="91"/>
      <c r="S43" s="91"/>
      <c r="T43" s="91"/>
      <c r="U43" s="36"/>
      <c r="V43" s="91" t="s">
        <v>1062</v>
      </c>
      <c r="W43" s="91"/>
      <c r="X43" s="91"/>
      <c r="Y43" s="91"/>
      <c r="Z43" s="36"/>
      <c r="AA43" s="91" t="s">
        <v>1062</v>
      </c>
      <c r="AB43" s="91"/>
      <c r="AC43" s="91"/>
      <c r="AD43" s="91"/>
      <c r="AE43" s="36"/>
      <c r="AF43" s="91" t="s">
        <v>1062</v>
      </c>
      <c r="AG43" s="91"/>
      <c r="AH43" s="91"/>
      <c r="AI43" s="91"/>
      <c r="AK43" s="231"/>
      <c r="AL43" s="231"/>
    </row>
    <row r="44" spans="2:38" s="42" customFormat="1" ht="18" customHeight="1">
      <c r="B44" s="91" t="s">
        <v>1063</v>
      </c>
      <c r="C44" s="91"/>
      <c r="D44" s="91"/>
      <c r="E44" s="91"/>
      <c r="F44" s="36"/>
      <c r="G44" s="91" t="s">
        <v>1063</v>
      </c>
      <c r="H44" s="91"/>
      <c r="I44" s="91"/>
      <c r="J44" s="91"/>
      <c r="K44" s="36"/>
      <c r="L44" s="91" t="s">
        <v>1063</v>
      </c>
      <c r="M44" s="91"/>
      <c r="N44" s="91"/>
      <c r="O44" s="91"/>
      <c r="P44" s="36"/>
      <c r="Q44" s="91" t="s">
        <v>1063</v>
      </c>
      <c r="R44" s="91"/>
      <c r="S44" s="91"/>
      <c r="T44" s="91"/>
      <c r="U44" s="36"/>
      <c r="V44" s="91" t="s">
        <v>1063</v>
      </c>
      <c r="W44" s="91"/>
      <c r="X44" s="91"/>
      <c r="Y44" s="91"/>
      <c r="Z44" s="36"/>
      <c r="AA44" s="91" t="s">
        <v>1063</v>
      </c>
      <c r="AB44" s="91"/>
      <c r="AC44" s="91"/>
      <c r="AD44" s="91"/>
      <c r="AE44" s="36"/>
      <c r="AF44" s="91" t="s">
        <v>1063</v>
      </c>
      <c r="AG44" s="91"/>
      <c r="AH44" s="91"/>
      <c r="AI44" s="91"/>
      <c r="AK44" s="231"/>
      <c r="AL44" s="231"/>
    </row>
    <row r="45" spans="2:38" s="42" customFormat="1" ht="18" customHeight="1" thickBot="1">
      <c r="B45" s="93" t="s">
        <v>1064</v>
      </c>
      <c r="C45" s="93"/>
      <c r="D45" s="93"/>
      <c r="E45" s="93"/>
      <c r="F45" s="36"/>
      <c r="G45" s="93" t="s">
        <v>1064</v>
      </c>
      <c r="H45" s="93"/>
      <c r="I45" s="93"/>
      <c r="J45" s="93"/>
      <c r="K45" s="36"/>
      <c r="L45" s="93" t="s">
        <v>1064</v>
      </c>
      <c r="M45" s="93"/>
      <c r="N45" s="93"/>
      <c r="O45" s="93"/>
      <c r="P45" s="36"/>
      <c r="Q45" s="93" t="s">
        <v>1064</v>
      </c>
      <c r="R45" s="93"/>
      <c r="S45" s="93"/>
      <c r="T45" s="93"/>
      <c r="U45" s="36"/>
      <c r="V45" s="93" t="s">
        <v>1064</v>
      </c>
      <c r="W45" s="93"/>
      <c r="X45" s="93"/>
      <c r="Y45" s="93"/>
      <c r="Z45" s="36"/>
      <c r="AA45" s="93" t="s">
        <v>1064</v>
      </c>
      <c r="AB45" s="93"/>
      <c r="AC45" s="93"/>
      <c r="AD45" s="93"/>
      <c r="AE45" s="36"/>
      <c r="AF45" s="93" t="s">
        <v>1064</v>
      </c>
      <c r="AG45" s="93"/>
      <c r="AH45" s="93"/>
      <c r="AI45" s="93"/>
      <c r="AK45" s="231"/>
      <c r="AL45" s="231"/>
    </row>
    <row r="46" spans="2:38" s="42" customFormat="1" ht="12.75" customHeight="1" thickBot="1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2:38" s="42" customFormat="1" ht="18" customHeight="1" thickBot="1">
      <c r="B47" s="97" t="s">
        <v>704</v>
      </c>
      <c r="C47" s="95"/>
      <c r="D47" s="95"/>
      <c r="E47" s="96"/>
      <c r="F47" s="36"/>
      <c r="G47" s="97" t="s">
        <v>704</v>
      </c>
      <c r="H47" s="95"/>
      <c r="I47" s="95"/>
      <c r="J47" s="96"/>
      <c r="K47" s="36"/>
      <c r="L47" s="97" t="s">
        <v>704</v>
      </c>
      <c r="M47" s="95"/>
      <c r="N47" s="95"/>
      <c r="O47" s="96"/>
      <c r="P47" s="36"/>
      <c r="Q47" s="97" t="s">
        <v>704</v>
      </c>
      <c r="R47" s="95"/>
      <c r="S47" s="95"/>
      <c r="T47" s="96"/>
      <c r="U47" s="36"/>
      <c r="V47" s="97" t="s">
        <v>704</v>
      </c>
      <c r="W47" s="95"/>
      <c r="X47" s="95"/>
      <c r="Y47" s="96"/>
      <c r="Z47" s="36"/>
      <c r="AA47" s="97" t="s">
        <v>704</v>
      </c>
      <c r="AB47" s="95"/>
      <c r="AC47" s="95"/>
      <c r="AD47" s="96"/>
      <c r="AE47" s="36"/>
      <c r="AF47" s="97" t="s">
        <v>704</v>
      </c>
      <c r="AG47" s="95"/>
      <c r="AH47" s="95"/>
      <c r="AI47" s="96"/>
    </row>
    <row r="48" spans="2:38" s="10" customFormat="1" ht="12.75" customHeight="1" thickBot="1">
      <c r="B48" s="35"/>
      <c r="C48" s="35"/>
      <c r="D48" s="35"/>
      <c r="E48" s="35"/>
      <c r="F48" s="40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40"/>
      <c r="AA48" s="35"/>
      <c r="AB48" s="35"/>
      <c r="AC48" s="35"/>
      <c r="AD48" s="35"/>
      <c r="AE48" s="35"/>
      <c r="AF48" s="40"/>
      <c r="AG48" s="35"/>
      <c r="AH48" s="35"/>
      <c r="AI48" s="35"/>
    </row>
    <row r="49" spans="2:38" s="42" customFormat="1" ht="18" customHeight="1" thickBot="1">
      <c r="B49" s="36"/>
      <c r="C49" s="228"/>
      <c r="D49" s="229"/>
      <c r="E49" s="230"/>
      <c r="F49" s="36"/>
      <c r="G49" s="36"/>
      <c r="H49" s="228"/>
      <c r="I49" s="229"/>
      <c r="J49" s="230"/>
      <c r="K49" s="36"/>
      <c r="L49" s="36"/>
      <c r="M49" s="228"/>
      <c r="N49" s="229"/>
      <c r="O49" s="230"/>
      <c r="P49" s="36"/>
      <c r="Q49" s="36"/>
      <c r="R49" s="228"/>
      <c r="S49" s="229"/>
      <c r="T49" s="230"/>
      <c r="U49" s="36"/>
      <c r="V49" s="36"/>
      <c r="W49" s="228"/>
      <c r="X49" s="229"/>
      <c r="Y49" s="230"/>
      <c r="Z49" s="36"/>
      <c r="AA49" s="36"/>
      <c r="AB49" s="228"/>
      <c r="AC49" s="229"/>
      <c r="AD49" s="230"/>
      <c r="AE49" s="36"/>
      <c r="AF49" s="36"/>
      <c r="AG49" s="228"/>
      <c r="AH49" s="229"/>
      <c r="AI49" s="230"/>
    </row>
    <row r="50" spans="2:38" s="41" customFormat="1" ht="18" customHeight="1" thickBot="1">
      <c r="B50" s="37"/>
      <c r="C50" s="94" t="s">
        <v>1053</v>
      </c>
      <c r="D50" s="94" t="s">
        <v>1054</v>
      </c>
      <c r="E50" s="94" t="s">
        <v>1065</v>
      </c>
      <c r="F50" s="37"/>
      <c r="G50" s="37"/>
      <c r="H50" s="94" t="s">
        <v>1053</v>
      </c>
      <c r="I50" s="94" t="s">
        <v>1054</v>
      </c>
      <c r="J50" s="94" t="s">
        <v>1065</v>
      </c>
      <c r="K50" s="37"/>
      <c r="L50" s="37"/>
      <c r="M50" s="94" t="s">
        <v>1053</v>
      </c>
      <c r="N50" s="94" t="s">
        <v>1054</v>
      </c>
      <c r="O50" s="94" t="s">
        <v>1065</v>
      </c>
      <c r="P50" s="37"/>
      <c r="Q50" s="37"/>
      <c r="R50" s="94" t="s">
        <v>1053</v>
      </c>
      <c r="S50" s="94" t="s">
        <v>1054</v>
      </c>
      <c r="T50" s="94" t="s">
        <v>1065</v>
      </c>
      <c r="U50" s="37"/>
      <c r="V50" s="37"/>
      <c r="W50" s="94" t="s">
        <v>1053</v>
      </c>
      <c r="X50" s="94" t="s">
        <v>1054</v>
      </c>
      <c r="Y50" s="94" t="s">
        <v>1065</v>
      </c>
      <c r="Z50" s="37"/>
      <c r="AA50" s="37"/>
      <c r="AB50" s="94" t="s">
        <v>1053</v>
      </c>
      <c r="AC50" s="94" t="s">
        <v>1054</v>
      </c>
      <c r="AD50" s="94" t="s">
        <v>1065</v>
      </c>
      <c r="AE50" s="37"/>
      <c r="AF50" s="37"/>
      <c r="AG50" s="94" t="s">
        <v>1053</v>
      </c>
      <c r="AH50" s="94" t="s">
        <v>1054</v>
      </c>
      <c r="AI50" s="94" t="s">
        <v>1065</v>
      </c>
    </row>
    <row r="51" spans="2:38" s="42" customFormat="1" ht="18" customHeight="1">
      <c r="B51" s="90" t="s">
        <v>1055</v>
      </c>
      <c r="C51" s="90"/>
      <c r="D51" s="90"/>
      <c r="E51" s="90"/>
      <c r="F51" s="36"/>
      <c r="G51" s="90" t="s">
        <v>1055</v>
      </c>
      <c r="H51" s="90"/>
      <c r="I51" s="90"/>
      <c r="J51" s="90"/>
      <c r="K51" s="36"/>
      <c r="L51" s="90" t="s">
        <v>1055</v>
      </c>
      <c r="M51" s="90"/>
      <c r="N51" s="90"/>
      <c r="O51" s="90"/>
      <c r="P51" s="36"/>
      <c r="Q51" s="90" t="s">
        <v>1055</v>
      </c>
      <c r="R51" s="90"/>
      <c r="S51" s="90"/>
      <c r="T51" s="90"/>
      <c r="U51" s="36"/>
      <c r="V51" s="90" t="s">
        <v>1055</v>
      </c>
      <c r="W51" s="90"/>
      <c r="X51" s="90"/>
      <c r="Y51" s="90"/>
      <c r="Z51" s="36"/>
      <c r="AA51" s="90" t="s">
        <v>1055</v>
      </c>
      <c r="AB51" s="90"/>
      <c r="AC51" s="90"/>
      <c r="AD51" s="90"/>
      <c r="AE51" s="36"/>
      <c r="AF51" s="90" t="s">
        <v>1055</v>
      </c>
      <c r="AG51" s="90"/>
      <c r="AH51" s="90"/>
      <c r="AI51" s="90"/>
      <c r="AK51" s="231" t="s">
        <v>674</v>
      </c>
      <c r="AL51" s="231" t="s">
        <v>761</v>
      </c>
    </row>
    <row r="52" spans="2:38" s="42" customFormat="1" ht="18" customHeight="1">
      <c r="B52" s="91" t="s">
        <v>1056</v>
      </c>
      <c r="C52" s="91"/>
      <c r="D52" s="91"/>
      <c r="E52" s="91"/>
      <c r="F52" s="36"/>
      <c r="G52" s="91" t="s">
        <v>1056</v>
      </c>
      <c r="H52" s="91"/>
      <c r="I52" s="91"/>
      <c r="J52" s="91"/>
      <c r="K52" s="36"/>
      <c r="L52" s="91" t="s">
        <v>1056</v>
      </c>
      <c r="M52" s="91"/>
      <c r="N52" s="91"/>
      <c r="O52" s="91"/>
      <c r="P52" s="36"/>
      <c r="Q52" s="91" t="s">
        <v>1056</v>
      </c>
      <c r="R52" s="91"/>
      <c r="S52" s="91"/>
      <c r="T52" s="91"/>
      <c r="U52" s="36"/>
      <c r="V52" s="91" t="s">
        <v>1056</v>
      </c>
      <c r="W52" s="91"/>
      <c r="X52" s="91"/>
      <c r="Y52" s="91"/>
      <c r="Z52" s="36"/>
      <c r="AA52" s="91" t="s">
        <v>1056</v>
      </c>
      <c r="AB52" s="91"/>
      <c r="AC52" s="91"/>
      <c r="AD52" s="91"/>
      <c r="AE52" s="36"/>
      <c r="AF52" s="91" t="s">
        <v>1056</v>
      </c>
      <c r="AG52" s="91"/>
      <c r="AH52" s="91"/>
      <c r="AI52" s="91"/>
      <c r="AK52" s="231"/>
      <c r="AL52" s="231"/>
    </row>
    <row r="53" spans="2:38" s="42" customFormat="1" ht="18" customHeight="1">
      <c r="B53" s="91" t="s">
        <v>1057</v>
      </c>
      <c r="C53" s="91"/>
      <c r="D53" s="91"/>
      <c r="E53" s="91"/>
      <c r="F53" s="36"/>
      <c r="G53" s="91" t="s">
        <v>1057</v>
      </c>
      <c r="H53" s="91"/>
      <c r="I53" s="91"/>
      <c r="J53" s="91"/>
      <c r="K53" s="36"/>
      <c r="L53" s="91" t="s">
        <v>1057</v>
      </c>
      <c r="M53" s="91"/>
      <c r="N53" s="91"/>
      <c r="O53" s="91"/>
      <c r="P53" s="36"/>
      <c r="Q53" s="91" t="s">
        <v>1057</v>
      </c>
      <c r="R53" s="91"/>
      <c r="S53" s="91"/>
      <c r="T53" s="91"/>
      <c r="U53" s="36"/>
      <c r="V53" s="91" t="s">
        <v>1057</v>
      </c>
      <c r="W53" s="91"/>
      <c r="X53" s="91"/>
      <c r="Y53" s="91"/>
      <c r="Z53" s="36"/>
      <c r="AA53" s="91" t="s">
        <v>1057</v>
      </c>
      <c r="AB53" s="91"/>
      <c r="AC53" s="91"/>
      <c r="AD53" s="91"/>
      <c r="AE53" s="36"/>
      <c r="AF53" s="91" t="s">
        <v>1057</v>
      </c>
      <c r="AG53" s="91"/>
      <c r="AH53" s="91"/>
      <c r="AI53" s="91"/>
      <c r="AK53" s="231"/>
      <c r="AL53" s="231"/>
    </row>
    <row r="54" spans="2:38" s="42" customFormat="1" ht="18" customHeight="1">
      <c r="B54" s="91" t="s">
        <v>1058</v>
      </c>
      <c r="C54" s="91"/>
      <c r="D54" s="91"/>
      <c r="E54" s="91"/>
      <c r="F54" s="36"/>
      <c r="G54" s="91" t="s">
        <v>1058</v>
      </c>
      <c r="H54" s="91"/>
      <c r="I54" s="91"/>
      <c r="J54" s="91"/>
      <c r="K54" s="36"/>
      <c r="L54" s="91" t="s">
        <v>1058</v>
      </c>
      <c r="M54" s="91"/>
      <c r="N54" s="91"/>
      <c r="O54" s="91"/>
      <c r="P54" s="36"/>
      <c r="Q54" s="91" t="s">
        <v>1058</v>
      </c>
      <c r="R54" s="91"/>
      <c r="S54" s="91"/>
      <c r="T54" s="91"/>
      <c r="U54" s="36"/>
      <c r="V54" s="91" t="s">
        <v>1058</v>
      </c>
      <c r="W54" s="91"/>
      <c r="X54" s="91"/>
      <c r="Y54" s="91"/>
      <c r="Z54" s="36"/>
      <c r="AA54" s="91" t="s">
        <v>1058</v>
      </c>
      <c r="AB54" s="91"/>
      <c r="AC54" s="91"/>
      <c r="AD54" s="91"/>
      <c r="AE54" s="36"/>
      <c r="AF54" s="91" t="s">
        <v>1058</v>
      </c>
      <c r="AG54" s="91"/>
      <c r="AH54" s="91"/>
      <c r="AI54" s="91"/>
      <c r="AK54" s="231"/>
      <c r="AL54" s="231"/>
    </row>
    <row r="55" spans="2:38" s="42" customFormat="1" ht="18" customHeight="1">
      <c r="B55" s="91" t="s">
        <v>1059</v>
      </c>
      <c r="C55" s="91"/>
      <c r="D55" s="91"/>
      <c r="E55" s="91"/>
      <c r="F55" s="36"/>
      <c r="G55" s="91" t="s">
        <v>1059</v>
      </c>
      <c r="H55" s="91"/>
      <c r="I55" s="91"/>
      <c r="J55" s="91"/>
      <c r="K55" s="36"/>
      <c r="L55" s="91" t="s">
        <v>1059</v>
      </c>
      <c r="M55" s="91"/>
      <c r="N55" s="91"/>
      <c r="O55" s="91"/>
      <c r="P55" s="36"/>
      <c r="Q55" s="91" t="s">
        <v>1059</v>
      </c>
      <c r="R55" s="91"/>
      <c r="S55" s="91"/>
      <c r="T55" s="91"/>
      <c r="U55" s="36"/>
      <c r="V55" s="91" t="s">
        <v>1059</v>
      </c>
      <c r="W55" s="91"/>
      <c r="X55" s="91"/>
      <c r="Y55" s="91"/>
      <c r="Z55" s="36"/>
      <c r="AA55" s="91" t="s">
        <v>1059</v>
      </c>
      <c r="AB55" s="91"/>
      <c r="AC55" s="91"/>
      <c r="AD55" s="91"/>
      <c r="AE55" s="36"/>
      <c r="AF55" s="91" t="s">
        <v>1059</v>
      </c>
      <c r="AG55" s="91"/>
      <c r="AH55" s="91"/>
      <c r="AI55" s="91"/>
      <c r="AK55" s="231"/>
      <c r="AL55" s="231"/>
    </row>
    <row r="56" spans="2:38" s="42" customFormat="1" ht="18" customHeight="1">
      <c r="B56" s="91" t="s">
        <v>1060</v>
      </c>
      <c r="C56" s="91"/>
      <c r="D56" s="91"/>
      <c r="E56" s="91"/>
      <c r="F56" s="36"/>
      <c r="G56" s="91" t="s">
        <v>1060</v>
      </c>
      <c r="H56" s="91"/>
      <c r="I56" s="91"/>
      <c r="J56" s="91"/>
      <c r="K56" s="36"/>
      <c r="L56" s="91" t="s">
        <v>1060</v>
      </c>
      <c r="M56" s="91"/>
      <c r="N56" s="91"/>
      <c r="O56" s="91"/>
      <c r="P56" s="36"/>
      <c r="Q56" s="91" t="s">
        <v>1060</v>
      </c>
      <c r="R56" s="91"/>
      <c r="S56" s="91"/>
      <c r="T56" s="91"/>
      <c r="U56" s="36"/>
      <c r="V56" s="91" t="s">
        <v>1060</v>
      </c>
      <c r="W56" s="91"/>
      <c r="X56" s="91"/>
      <c r="Y56" s="91"/>
      <c r="Z56" s="36"/>
      <c r="AA56" s="91" t="s">
        <v>1060</v>
      </c>
      <c r="AB56" s="91"/>
      <c r="AC56" s="91"/>
      <c r="AD56" s="91"/>
      <c r="AE56" s="36"/>
      <c r="AF56" s="91" t="s">
        <v>1060</v>
      </c>
      <c r="AG56" s="91"/>
      <c r="AH56" s="91"/>
      <c r="AI56" s="91"/>
      <c r="AK56" s="231"/>
      <c r="AL56" s="231"/>
    </row>
    <row r="57" spans="2:38" s="42" customFormat="1" ht="18" customHeight="1">
      <c r="B57" s="91" t="s">
        <v>1061</v>
      </c>
      <c r="C57" s="91"/>
      <c r="D57" s="91"/>
      <c r="E57" s="91"/>
      <c r="F57" s="36"/>
      <c r="G57" s="91" t="s">
        <v>1061</v>
      </c>
      <c r="H57" s="91"/>
      <c r="I57" s="91"/>
      <c r="J57" s="91"/>
      <c r="K57" s="36"/>
      <c r="L57" s="91" t="s">
        <v>1061</v>
      </c>
      <c r="M57" s="91"/>
      <c r="N57" s="91"/>
      <c r="O57" s="91"/>
      <c r="P57" s="36"/>
      <c r="Q57" s="91" t="s">
        <v>1061</v>
      </c>
      <c r="R57" s="91"/>
      <c r="S57" s="91"/>
      <c r="T57" s="91"/>
      <c r="U57" s="36"/>
      <c r="V57" s="91" t="s">
        <v>1061</v>
      </c>
      <c r="W57" s="91"/>
      <c r="X57" s="91"/>
      <c r="Y57" s="91"/>
      <c r="Z57" s="36"/>
      <c r="AA57" s="91" t="s">
        <v>1061</v>
      </c>
      <c r="AB57" s="91"/>
      <c r="AC57" s="91"/>
      <c r="AD57" s="91"/>
      <c r="AE57" s="36"/>
      <c r="AF57" s="91" t="s">
        <v>1061</v>
      </c>
      <c r="AG57" s="91"/>
      <c r="AH57" s="91"/>
      <c r="AI57" s="91"/>
      <c r="AK57" s="231"/>
      <c r="AL57" s="231"/>
    </row>
    <row r="58" spans="2:38" s="42" customFormat="1" ht="18" customHeight="1">
      <c r="B58" s="91" t="s">
        <v>1062</v>
      </c>
      <c r="C58" s="91"/>
      <c r="D58" s="91"/>
      <c r="E58" s="91"/>
      <c r="F58" s="36"/>
      <c r="G58" s="91" t="s">
        <v>1062</v>
      </c>
      <c r="H58" s="91"/>
      <c r="I58" s="91"/>
      <c r="J58" s="91"/>
      <c r="K58" s="36"/>
      <c r="L58" s="91" t="s">
        <v>1062</v>
      </c>
      <c r="M58" s="91"/>
      <c r="N58" s="91"/>
      <c r="O58" s="91"/>
      <c r="P58" s="36"/>
      <c r="Q58" s="91" t="s">
        <v>1062</v>
      </c>
      <c r="R58" s="91"/>
      <c r="S58" s="91"/>
      <c r="T58" s="91"/>
      <c r="U58" s="36"/>
      <c r="V58" s="91" t="s">
        <v>1062</v>
      </c>
      <c r="W58" s="91"/>
      <c r="X58" s="91"/>
      <c r="Y58" s="91"/>
      <c r="Z58" s="36"/>
      <c r="AA58" s="91" t="s">
        <v>1062</v>
      </c>
      <c r="AB58" s="91"/>
      <c r="AC58" s="91"/>
      <c r="AD58" s="91"/>
      <c r="AE58" s="36"/>
      <c r="AF58" s="91" t="s">
        <v>1062</v>
      </c>
      <c r="AG58" s="91"/>
      <c r="AH58" s="91"/>
      <c r="AI58" s="91"/>
      <c r="AK58" s="231"/>
      <c r="AL58" s="231"/>
    </row>
    <row r="59" spans="2:38" s="42" customFormat="1" ht="18" customHeight="1">
      <c r="B59" s="91" t="s">
        <v>1063</v>
      </c>
      <c r="C59" s="91"/>
      <c r="D59" s="91"/>
      <c r="E59" s="91"/>
      <c r="F59" s="36"/>
      <c r="G59" s="91" t="s">
        <v>1063</v>
      </c>
      <c r="H59" s="91"/>
      <c r="I59" s="91"/>
      <c r="J59" s="91"/>
      <c r="K59" s="36"/>
      <c r="L59" s="91" t="s">
        <v>1063</v>
      </c>
      <c r="M59" s="91"/>
      <c r="N59" s="91"/>
      <c r="O59" s="91"/>
      <c r="P59" s="36"/>
      <c r="Q59" s="91" t="s">
        <v>1063</v>
      </c>
      <c r="R59" s="91"/>
      <c r="S59" s="91"/>
      <c r="T59" s="91"/>
      <c r="U59" s="36"/>
      <c r="V59" s="91" t="s">
        <v>1063</v>
      </c>
      <c r="W59" s="91"/>
      <c r="X59" s="91"/>
      <c r="Y59" s="91"/>
      <c r="Z59" s="36"/>
      <c r="AA59" s="91" t="s">
        <v>1063</v>
      </c>
      <c r="AB59" s="91"/>
      <c r="AC59" s="91"/>
      <c r="AD59" s="91"/>
      <c r="AE59" s="36"/>
      <c r="AF59" s="91" t="s">
        <v>1063</v>
      </c>
      <c r="AG59" s="91"/>
      <c r="AH59" s="91"/>
      <c r="AI59" s="91"/>
      <c r="AK59" s="231"/>
      <c r="AL59" s="231"/>
    </row>
    <row r="60" spans="2:38" s="42" customFormat="1" ht="18" customHeight="1" thickBot="1">
      <c r="B60" s="93" t="s">
        <v>1064</v>
      </c>
      <c r="C60" s="43"/>
      <c r="D60" s="43"/>
      <c r="E60" s="43"/>
      <c r="F60" s="36"/>
      <c r="G60" s="93" t="s">
        <v>1064</v>
      </c>
      <c r="H60" s="43"/>
      <c r="I60" s="43"/>
      <c r="J60" s="43"/>
      <c r="K60" s="36"/>
      <c r="L60" s="93" t="s">
        <v>1064</v>
      </c>
      <c r="M60" s="43"/>
      <c r="N60" s="43"/>
      <c r="O60" s="43"/>
      <c r="P60" s="36"/>
      <c r="Q60" s="93" t="s">
        <v>1064</v>
      </c>
      <c r="R60" s="43"/>
      <c r="S60" s="43"/>
      <c r="T60" s="43"/>
      <c r="U60" s="36"/>
      <c r="V60" s="93" t="s">
        <v>1064</v>
      </c>
      <c r="W60" s="43"/>
      <c r="X60" s="43"/>
      <c r="Y60" s="43"/>
      <c r="Z60" s="36"/>
      <c r="AA60" s="93" t="s">
        <v>1064</v>
      </c>
      <c r="AB60" s="43"/>
      <c r="AC60" s="43"/>
      <c r="AD60" s="43"/>
      <c r="AE60" s="36"/>
      <c r="AF60" s="93" t="s">
        <v>1064</v>
      </c>
      <c r="AG60" s="43"/>
      <c r="AH60" s="43"/>
      <c r="AI60" s="43"/>
      <c r="AK60" s="231"/>
      <c r="AL60" s="231"/>
    </row>
    <row r="61" spans="2:38" s="10" customFormat="1" ht="12.75" customHeight="1" thickBot="1">
      <c r="B61" s="35"/>
      <c r="C61" s="35"/>
      <c r="D61" s="35"/>
      <c r="E61" s="35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35"/>
      <c r="W61" s="35"/>
      <c r="X61" s="35"/>
      <c r="Y61" s="35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2:38" ht="18" customHeight="1" thickBot="1">
      <c r="B62" s="97" t="s">
        <v>704</v>
      </c>
      <c r="C62" s="95"/>
      <c r="D62" s="95"/>
      <c r="E62" s="96"/>
      <c r="G62" s="97" t="s">
        <v>704</v>
      </c>
      <c r="H62" s="95"/>
      <c r="I62" s="95"/>
      <c r="J62" s="96"/>
      <c r="L62" s="97" t="s">
        <v>704</v>
      </c>
      <c r="M62" s="95"/>
      <c r="N62" s="95"/>
      <c r="O62" s="96"/>
      <c r="Q62" s="97" t="s">
        <v>704</v>
      </c>
      <c r="R62" s="95"/>
      <c r="S62" s="95"/>
      <c r="T62" s="96"/>
      <c r="V62" s="97" t="s">
        <v>704</v>
      </c>
      <c r="W62" s="95"/>
      <c r="X62" s="95"/>
      <c r="Y62" s="96"/>
      <c r="AA62" s="97" t="s">
        <v>704</v>
      </c>
      <c r="AB62" s="95"/>
      <c r="AC62" s="95"/>
      <c r="AD62" s="96"/>
      <c r="AF62" s="97" t="s">
        <v>704</v>
      </c>
      <c r="AG62" s="95"/>
      <c r="AH62" s="95"/>
      <c r="AI62" s="96"/>
    </row>
  </sheetData>
  <sheetProtection sheet="1" objects="1" scenarios="1"/>
  <mergeCells count="26">
    <mergeCell ref="M34:O34"/>
    <mergeCell ref="AK36:AK45"/>
    <mergeCell ref="AG34:AI34"/>
    <mergeCell ref="R34:T34"/>
    <mergeCell ref="AB34:AD34"/>
    <mergeCell ref="C1:AB1"/>
    <mergeCell ref="AC1:AF1"/>
    <mergeCell ref="AG1:AI1"/>
    <mergeCell ref="W34:Y34"/>
    <mergeCell ref="AL5:AL14"/>
    <mergeCell ref="AK20:AK29"/>
    <mergeCell ref="AL20:AL29"/>
    <mergeCell ref="AL36:AL45"/>
    <mergeCell ref="AK5:AK14"/>
    <mergeCell ref="AK51:AK60"/>
    <mergeCell ref="AL51:AL60"/>
    <mergeCell ref="C32:AK32"/>
    <mergeCell ref="C34:E34"/>
    <mergeCell ref="H34:J34"/>
    <mergeCell ref="W49:Y49"/>
    <mergeCell ref="AB49:AD49"/>
    <mergeCell ref="AG49:AI49"/>
    <mergeCell ref="C49:E49"/>
    <mergeCell ref="H49:J49"/>
    <mergeCell ref="M49:O49"/>
    <mergeCell ref="R49:T49"/>
  </mergeCells>
  <phoneticPr fontId="33" type="noConversion"/>
  <printOptions horizontalCentered="1"/>
  <pageMargins left="0.19685039370078741" right="0" top="0.39370078740157483" bottom="0.19685039370078741" header="0" footer="0"/>
  <pageSetup paperSize="9" orientation="landscape" r:id="rId1"/>
  <headerFooter alignWithMargins="0"/>
  <rowBreaks count="1" manualBreakCount="1">
    <brk id="31" max="3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1">
    <pageSetUpPr autoPageBreaks="0"/>
  </sheetPr>
  <dimension ref="B1:AL31"/>
  <sheetViews>
    <sheetView showGridLines="0" workbookViewId="0"/>
  </sheetViews>
  <sheetFormatPr defaultColWidth="9.109375" defaultRowHeight="15.6"/>
  <cols>
    <col min="1" max="1" width="0.88671875" style="39" customWidth="1"/>
    <col min="2" max="2" width="4.33203125" style="25" customWidth="1"/>
    <col min="3" max="5" width="3.6640625" style="25" customWidth="1"/>
    <col min="6" max="6" width="2.6640625" style="44" customWidth="1"/>
    <col min="7" max="7" width="4.33203125" style="25" customWidth="1"/>
    <col min="8" max="10" width="3.6640625" style="25" customWidth="1"/>
    <col min="11" max="11" width="2.6640625" style="25" customWidth="1"/>
    <col min="12" max="12" width="4.33203125" style="25" customWidth="1"/>
    <col min="13" max="15" width="3.6640625" style="25" customWidth="1"/>
    <col min="16" max="16" width="2.6640625" style="25" customWidth="1"/>
    <col min="17" max="17" width="4.33203125" style="25" customWidth="1"/>
    <col min="18" max="20" width="3.6640625" style="25" customWidth="1"/>
    <col min="21" max="21" width="2.6640625" style="25" customWidth="1"/>
    <col min="22" max="22" width="4.33203125" style="25" customWidth="1"/>
    <col min="23" max="25" width="3.6640625" style="25" customWidth="1"/>
    <col min="26" max="26" width="2.6640625" style="44" customWidth="1"/>
    <col min="27" max="27" width="4.33203125" style="25" customWidth="1"/>
    <col min="28" max="30" width="3.6640625" style="25" customWidth="1"/>
    <col min="31" max="31" width="2.6640625" style="25" customWidth="1"/>
    <col min="32" max="32" width="4.33203125" style="25" customWidth="1"/>
    <col min="33" max="35" width="3.6640625" style="25" customWidth="1"/>
    <col min="36" max="36" width="1.6640625" style="39" customWidth="1"/>
    <col min="37" max="38" width="6.6640625" style="39" customWidth="1"/>
    <col min="39" max="39" width="0.88671875" style="39" customWidth="1"/>
    <col min="40" max="16384" width="9.109375" style="39"/>
  </cols>
  <sheetData>
    <row r="1" spans="2:38" ht="24.6">
      <c r="B1" s="79"/>
      <c r="C1" s="232" t="s">
        <v>1526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3" t="s">
        <v>1199</v>
      </c>
      <c r="AD1" s="233"/>
      <c r="AE1" s="233"/>
      <c r="AF1" s="233"/>
      <c r="AG1" s="234">
        <v>1</v>
      </c>
      <c r="AH1" s="234"/>
      <c r="AI1" s="234"/>
      <c r="AJ1" s="142"/>
      <c r="AK1" s="142"/>
      <c r="AL1" s="142"/>
    </row>
    <row r="2" spans="2:38" s="10" customFormat="1" ht="12.75" customHeight="1">
      <c r="B2" s="35"/>
      <c r="C2" s="35"/>
      <c r="D2" s="35"/>
      <c r="E2" s="35"/>
      <c r="F2" s="40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40"/>
      <c r="AA2" s="35"/>
      <c r="AB2" s="35"/>
      <c r="AC2" s="35"/>
      <c r="AD2" s="35"/>
      <c r="AE2" s="35"/>
      <c r="AF2" s="40"/>
      <c r="AG2" s="35"/>
      <c r="AH2" s="35"/>
      <c r="AI2" s="35"/>
    </row>
    <row r="3" spans="2:38" s="10" customFormat="1" ht="18" customHeight="1" thickBot="1">
      <c r="B3" s="35"/>
      <c r="C3" s="35"/>
      <c r="D3" s="35"/>
      <c r="E3" s="35"/>
      <c r="F3" s="40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40"/>
      <c r="AA3" s="35"/>
      <c r="AB3" s="35"/>
      <c r="AC3" s="35"/>
      <c r="AD3" s="35"/>
      <c r="AE3" s="35"/>
      <c r="AF3" s="35"/>
      <c r="AG3" s="35"/>
      <c r="AH3" s="35"/>
      <c r="AI3" s="35"/>
    </row>
    <row r="4" spans="2:38" s="41" customFormat="1" ht="18" customHeight="1" thickBot="1">
      <c r="B4" s="37"/>
      <c r="C4" s="38" t="s">
        <v>1053</v>
      </c>
      <c r="D4" s="38" t="s">
        <v>1054</v>
      </c>
      <c r="E4" s="38" t="s">
        <v>1065</v>
      </c>
      <c r="F4" s="37"/>
      <c r="G4" s="37"/>
      <c r="H4" s="38" t="s">
        <v>1053</v>
      </c>
      <c r="I4" s="38" t="s">
        <v>1054</v>
      </c>
      <c r="J4" s="38" t="s">
        <v>1065</v>
      </c>
      <c r="K4" s="37"/>
      <c r="L4" s="37"/>
      <c r="M4" s="38" t="s">
        <v>1053</v>
      </c>
      <c r="N4" s="38" t="s">
        <v>1054</v>
      </c>
      <c r="O4" s="38" t="s">
        <v>1065</v>
      </c>
      <c r="P4" s="37"/>
      <c r="Q4" s="37"/>
      <c r="R4" s="38" t="s">
        <v>1053</v>
      </c>
      <c r="S4" s="38" t="s">
        <v>1054</v>
      </c>
      <c r="T4" s="38" t="s">
        <v>1065</v>
      </c>
      <c r="U4" s="37"/>
      <c r="V4" s="37"/>
      <c r="W4" s="38" t="s">
        <v>1053</v>
      </c>
      <c r="X4" s="38" t="s">
        <v>1054</v>
      </c>
      <c r="Y4" s="38" t="s">
        <v>1065</v>
      </c>
      <c r="Z4" s="37"/>
      <c r="AA4" s="37"/>
      <c r="AB4" s="94" t="s">
        <v>1053</v>
      </c>
      <c r="AC4" s="94" t="s">
        <v>1054</v>
      </c>
      <c r="AD4" s="94" t="s">
        <v>1065</v>
      </c>
      <c r="AE4" s="37"/>
      <c r="AF4" s="37"/>
      <c r="AG4" s="38" t="s">
        <v>1053</v>
      </c>
      <c r="AH4" s="38" t="s">
        <v>1054</v>
      </c>
      <c r="AI4" s="38" t="s">
        <v>1065</v>
      </c>
    </row>
    <row r="5" spans="2:38" s="42" customFormat="1" ht="18" customHeight="1">
      <c r="B5" s="90" t="s">
        <v>1055</v>
      </c>
      <c r="C5" s="90"/>
      <c r="D5" s="90" t="s">
        <v>1066</v>
      </c>
      <c r="E5" s="90"/>
      <c r="F5" s="36"/>
      <c r="G5" s="90" t="s">
        <v>1086</v>
      </c>
      <c r="H5" s="90"/>
      <c r="I5" s="90"/>
      <c r="J5" s="90" t="s">
        <v>1066</v>
      </c>
      <c r="K5" s="36"/>
      <c r="L5" s="90" t="s">
        <v>645</v>
      </c>
      <c r="M5" s="90" t="s">
        <v>1066</v>
      </c>
      <c r="N5" s="90"/>
      <c r="O5" s="90"/>
      <c r="P5" s="36"/>
      <c r="Q5" s="90" t="s">
        <v>706</v>
      </c>
      <c r="R5" s="90"/>
      <c r="S5" s="90" t="s">
        <v>1066</v>
      </c>
      <c r="T5" s="90"/>
      <c r="U5" s="36"/>
      <c r="V5" s="90" t="s">
        <v>551</v>
      </c>
      <c r="W5" s="90" t="s">
        <v>1066</v>
      </c>
      <c r="X5" s="90"/>
      <c r="Y5" s="90"/>
      <c r="Z5" s="36"/>
      <c r="AA5" s="90" t="s">
        <v>298</v>
      </c>
      <c r="AB5" s="90"/>
      <c r="AC5" s="90"/>
      <c r="AD5" s="90" t="s">
        <v>1066</v>
      </c>
      <c r="AE5" s="36"/>
      <c r="AF5" s="90" t="s">
        <v>1500</v>
      </c>
      <c r="AG5" s="90"/>
      <c r="AH5" s="90"/>
      <c r="AI5" s="90" t="s">
        <v>1066</v>
      </c>
      <c r="AK5" s="231"/>
      <c r="AL5" s="231"/>
    </row>
    <row r="6" spans="2:38" s="42" customFormat="1" ht="18" customHeight="1">
      <c r="B6" s="91" t="s">
        <v>1056</v>
      </c>
      <c r="C6" s="91" t="s">
        <v>1066</v>
      </c>
      <c r="D6" s="91"/>
      <c r="E6" s="91"/>
      <c r="F6" s="36"/>
      <c r="G6" s="91" t="s">
        <v>1087</v>
      </c>
      <c r="H6" s="91" t="s">
        <v>1066</v>
      </c>
      <c r="I6" s="91"/>
      <c r="J6" s="91"/>
      <c r="K6" s="36"/>
      <c r="L6" s="91" t="s">
        <v>646</v>
      </c>
      <c r="M6" s="91" t="s">
        <v>1066</v>
      </c>
      <c r="N6" s="91"/>
      <c r="O6" s="91"/>
      <c r="P6" s="36"/>
      <c r="Q6" s="91" t="s">
        <v>707</v>
      </c>
      <c r="R6" s="91"/>
      <c r="S6" s="91"/>
      <c r="T6" s="91" t="s">
        <v>1066</v>
      </c>
      <c r="U6" s="36"/>
      <c r="V6" s="91" t="s">
        <v>552</v>
      </c>
      <c r="W6" s="91"/>
      <c r="X6" s="91"/>
      <c r="Y6" s="91" t="s">
        <v>1066</v>
      </c>
      <c r="Z6" s="36"/>
      <c r="AA6" s="91" t="s">
        <v>1778</v>
      </c>
      <c r="AB6" s="91"/>
      <c r="AC6" s="91"/>
      <c r="AD6" s="91" t="s">
        <v>1066</v>
      </c>
      <c r="AE6" s="36"/>
      <c r="AF6" s="91" t="s">
        <v>1501</v>
      </c>
      <c r="AG6" s="91"/>
      <c r="AH6" s="91" t="s">
        <v>1066</v>
      </c>
      <c r="AI6" s="91"/>
      <c r="AK6" s="231"/>
      <c r="AL6" s="231"/>
    </row>
    <row r="7" spans="2:38" s="42" customFormat="1" ht="18" customHeight="1">
      <c r="B7" s="91" t="s">
        <v>1057</v>
      </c>
      <c r="C7" s="91"/>
      <c r="D7" s="91"/>
      <c r="E7" s="91" t="s">
        <v>1066</v>
      </c>
      <c r="F7" s="36"/>
      <c r="G7" s="91" t="s">
        <v>1088</v>
      </c>
      <c r="H7" s="91"/>
      <c r="I7" s="91" t="s">
        <v>1066</v>
      </c>
      <c r="J7" s="91"/>
      <c r="K7" s="36"/>
      <c r="L7" s="91" t="s">
        <v>650</v>
      </c>
      <c r="M7" s="91" t="s">
        <v>1066</v>
      </c>
      <c r="N7" s="91"/>
      <c r="O7" s="91"/>
      <c r="P7" s="36"/>
      <c r="Q7" s="91" t="s">
        <v>708</v>
      </c>
      <c r="R7" s="91"/>
      <c r="S7" s="91"/>
      <c r="T7" s="91" t="s">
        <v>1066</v>
      </c>
      <c r="U7" s="36"/>
      <c r="V7" s="91" t="s">
        <v>553</v>
      </c>
      <c r="W7" s="91"/>
      <c r="X7" s="91" t="s">
        <v>1066</v>
      </c>
      <c r="Y7" s="91"/>
      <c r="Z7" s="36"/>
      <c r="AA7" s="91" t="s">
        <v>334</v>
      </c>
      <c r="AB7" s="91"/>
      <c r="AC7" s="91" t="s">
        <v>1066</v>
      </c>
      <c r="AD7" s="91"/>
      <c r="AE7" s="36"/>
      <c r="AF7" s="91" t="s">
        <v>1502</v>
      </c>
      <c r="AG7" s="91"/>
      <c r="AH7" s="91" t="s">
        <v>1066</v>
      </c>
      <c r="AI7" s="91"/>
      <c r="AK7" s="231"/>
      <c r="AL7" s="231"/>
    </row>
    <row r="8" spans="2:38" s="42" customFormat="1" ht="18" customHeight="1">
      <c r="B8" s="91" t="s">
        <v>1058</v>
      </c>
      <c r="C8" s="91"/>
      <c r="D8" s="91" t="s">
        <v>1066</v>
      </c>
      <c r="E8" s="91"/>
      <c r="F8" s="36"/>
      <c r="G8" s="91" t="s">
        <v>1089</v>
      </c>
      <c r="H8" s="91" t="s">
        <v>1066</v>
      </c>
      <c r="I8" s="91"/>
      <c r="J8" s="91"/>
      <c r="K8" s="36"/>
      <c r="L8" s="91" t="s">
        <v>651</v>
      </c>
      <c r="M8" s="91" t="s">
        <v>1066</v>
      </c>
      <c r="N8" s="91"/>
      <c r="O8" s="91"/>
      <c r="P8" s="36"/>
      <c r="Q8" s="91" t="s">
        <v>709</v>
      </c>
      <c r="R8" s="91"/>
      <c r="S8" s="91"/>
      <c r="T8" s="91" t="s">
        <v>1066</v>
      </c>
      <c r="U8" s="36"/>
      <c r="V8" s="91" t="s">
        <v>554</v>
      </c>
      <c r="W8" s="91"/>
      <c r="X8" s="91"/>
      <c r="Y8" s="91" t="s">
        <v>1066</v>
      </c>
      <c r="Z8" s="36"/>
      <c r="AA8" s="91" t="s">
        <v>335</v>
      </c>
      <c r="AB8" s="91"/>
      <c r="AC8" s="91" t="s">
        <v>1066</v>
      </c>
      <c r="AD8" s="91"/>
      <c r="AE8" s="36"/>
      <c r="AF8" s="91" t="s">
        <v>1503</v>
      </c>
      <c r="AG8" s="91"/>
      <c r="AH8" s="91" t="s">
        <v>1066</v>
      </c>
      <c r="AI8" s="91"/>
      <c r="AK8" s="231"/>
      <c r="AL8" s="231"/>
    </row>
    <row r="9" spans="2:38" s="42" customFormat="1" ht="18" customHeight="1">
      <c r="B9" s="91" t="s">
        <v>1059</v>
      </c>
      <c r="C9" s="91"/>
      <c r="D9" s="91" t="s">
        <v>1066</v>
      </c>
      <c r="E9" s="91"/>
      <c r="F9" s="36"/>
      <c r="G9" s="91" t="s">
        <v>1090</v>
      </c>
      <c r="H9" s="91"/>
      <c r="I9" s="91"/>
      <c r="J9" s="91" t="s">
        <v>1066</v>
      </c>
      <c r="K9" s="36"/>
      <c r="L9" s="91" t="s">
        <v>652</v>
      </c>
      <c r="M9" s="91" t="s">
        <v>1066</v>
      </c>
      <c r="N9" s="91"/>
      <c r="O9" s="91"/>
      <c r="P9" s="36"/>
      <c r="Q9" s="91" t="s">
        <v>710</v>
      </c>
      <c r="R9" s="91"/>
      <c r="S9" s="91" t="s">
        <v>1066</v>
      </c>
      <c r="T9" s="91"/>
      <c r="U9" s="36"/>
      <c r="V9" s="91" t="s">
        <v>555</v>
      </c>
      <c r="W9" s="91"/>
      <c r="X9" s="91"/>
      <c r="Y9" s="91" t="s">
        <v>1066</v>
      </c>
      <c r="Z9" s="36"/>
      <c r="AA9" s="91" t="s">
        <v>336</v>
      </c>
      <c r="AB9" s="91" t="s">
        <v>1066</v>
      </c>
      <c r="AC9" s="91"/>
      <c r="AD9" s="91"/>
      <c r="AE9" s="36"/>
      <c r="AF9" s="91" t="s">
        <v>1504</v>
      </c>
      <c r="AG9" s="91"/>
      <c r="AH9" s="91"/>
      <c r="AI9" s="91" t="s">
        <v>1066</v>
      </c>
      <c r="AK9" s="231"/>
      <c r="AL9" s="231"/>
    </row>
    <row r="10" spans="2:38" s="42" customFormat="1" ht="18" customHeight="1">
      <c r="B10" s="91" t="s">
        <v>1060</v>
      </c>
      <c r="C10" s="91" t="s">
        <v>1066</v>
      </c>
      <c r="D10" s="91"/>
      <c r="E10" s="91"/>
      <c r="F10" s="36"/>
      <c r="G10" s="91" t="s">
        <v>1091</v>
      </c>
      <c r="H10" s="91" t="s">
        <v>1066</v>
      </c>
      <c r="I10" s="91"/>
      <c r="J10" s="91"/>
      <c r="K10" s="36"/>
      <c r="L10" s="91" t="s">
        <v>653</v>
      </c>
      <c r="M10" s="91"/>
      <c r="N10" s="91" t="s">
        <v>1066</v>
      </c>
      <c r="O10" s="91"/>
      <c r="P10" s="36"/>
      <c r="Q10" s="91" t="s">
        <v>711</v>
      </c>
      <c r="R10" s="91"/>
      <c r="S10" s="91" t="s">
        <v>1066</v>
      </c>
      <c r="T10" s="91"/>
      <c r="U10" s="36"/>
      <c r="V10" s="91" t="s">
        <v>556</v>
      </c>
      <c r="W10" s="91" t="s">
        <v>1066</v>
      </c>
      <c r="X10" s="91"/>
      <c r="Y10" s="91"/>
      <c r="Z10" s="36"/>
      <c r="AA10" s="91" t="s">
        <v>405</v>
      </c>
      <c r="AB10" s="91"/>
      <c r="AC10" s="91"/>
      <c r="AD10" s="91" t="s">
        <v>1066</v>
      </c>
      <c r="AE10" s="36"/>
      <c r="AF10" s="91" t="s">
        <v>1505</v>
      </c>
      <c r="AG10" s="91"/>
      <c r="AH10" s="91" t="s">
        <v>1066</v>
      </c>
      <c r="AI10" s="91"/>
      <c r="AK10" s="231"/>
      <c r="AL10" s="231"/>
    </row>
    <row r="11" spans="2:38" s="42" customFormat="1" ht="18" customHeight="1">
      <c r="B11" s="91" t="s">
        <v>1061</v>
      </c>
      <c r="C11" s="91"/>
      <c r="D11" s="91"/>
      <c r="E11" s="91" t="s">
        <v>1066</v>
      </c>
      <c r="F11" s="36"/>
      <c r="G11" s="91" t="s">
        <v>1092</v>
      </c>
      <c r="H11" s="91" t="s">
        <v>1066</v>
      </c>
      <c r="I11" s="91"/>
      <c r="J11" s="91"/>
      <c r="K11" s="36"/>
      <c r="L11" s="91" t="s">
        <v>1442</v>
      </c>
      <c r="M11" s="91"/>
      <c r="N11" s="91"/>
      <c r="O11" s="91" t="s">
        <v>1066</v>
      </c>
      <c r="P11" s="36"/>
      <c r="Q11" s="91" t="s">
        <v>712</v>
      </c>
      <c r="R11" s="91" t="s">
        <v>1066</v>
      </c>
      <c r="S11" s="91"/>
      <c r="T11" s="91"/>
      <c r="U11" s="36"/>
      <c r="V11" s="91" t="s">
        <v>557</v>
      </c>
      <c r="W11" s="91"/>
      <c r="X11" s="91" t="s">
        <v>1066</v>
      </c>
      <c r="Y11" s="91"/>
      <c r="Z11" s="36"/>
      <c r="AA11" s="91" t="s">
        <v>406</v>
      </c>
      <c r="AB11" s="91" t="s">
        <v>1066</v>
      </c>
      <c r="AC11" s="91"/>
      <c r="AD11" s="91"/>
      <c r="AE11" s="36"/>
      <c r="AF11" s="91" t="s">
        <v>1506</v>
      </c>
      <c r="AG11" s="91"/>
      <c r="AH11" s="91"/>
      <c r="AI11" s="91" t="s">
        <v>1066</v>
      </c>
      <c r="AK11" s="231"/>
      <c r="AL11" s="231"/>
    </row>
    <row r="12" spans="2:38" s="42" customFormat="1" ht="18" customHeight="1">
      <c r="B12" s="91" t="s">
        <v>1062</v>
      </c>
      <c r="C12" s="91"/>
      <c r="D12" s="91"/>
      <c r="E12" s="91" t="s">
        <v>1066</v>
      </c>
      <c r="F12" s="36"/>
      <c r="G12" s="91" t="s">
        <v>1093</v>
      </c>
      <c r="H12" s="91"/>
      <c r="I12" s="91"/>
      <c r="J12" s="91" t="s">
        <v>1066</v>
      </c>
      <c r="K12" s="36"/>
      <c r="L12" s="91" t="s">
        <v>1443</v>
      </c>
      <c r="M12" s="91"/>
      <c r="N12" s="91" t="s">
        <v>1066</v>
      </c>
      <c r="O12" s="91"/>
      <c r="P12" s="36"/>
      <c r="Q12" s="91" t="s">
        <v>713</v>
      </c>
      <c r="R12" s="91"/>
      <c r="S12" s="91" t="s">
        <v>1066</v>
      </c>
      <c r="T12" s="91"/>
      <c r="U12" s="36"/>
      <c r="V12" s="91" t="s">
        <v>558</v>
      </c>
      <c r="W12" s="91"/>
      <c r="X12" s="91" t="s">
        <v>1066</v>
      </c>
      <c r="Y12" s="91"/>
      <c r="Z12" s="36"/>
      <c r="AA12" s="91" t="s">
        <v>1487</v>
      </c>
      <c r="AB12" s="91"/>
      <c r="AC12" s="91" t="s">
        <v>1066</v>
      </c>
      <c r="AD12" s="91"/>
      <c r="AE12" s="36"/>
      <c r="AF12" s="91" t="s">
        <v>1507</v>
      </c>
      <c r="AG12" s="91" t="s">
        <v>1066</v>
      </c>
      <c r="AH12" s="91"/>
      <c r="AI12" s="91"/>
      <c r="AK12" s="231"/>
      <c r="AL12" s="231"/>
    </row>
    <row r="13" spans="2:38" s="42" customFormat="1" ht="18" customHeight="1">
      <c r="B13" s="91" t="s">
        <v>1063</v>
      </c>
      <c r="C13" s="91"/>
      <c r="D13" s="91"/>
      <c r="E13" s="91" t="s">
        <v>1066</v>
      </c>
      <c r="F13" s="36"/>
      <c r="G13" s="91" t="s">
        <v>1094</v>
      </c>
      <c r="H13" s="91"/>
      <c r="I13" s="91"/>
      <c r="J13" s="91" t="s">
        <v>1066</v>
      </c>
      <c r="K13" s="36"/>
      <c r="L13" s="91" t="s">
        <v>1444</v>
      </c>
      <c r="M13" s="91"/>
      <c r="N13" s="91" t="s">
        <v>1066</v>
      </c>
      <c r="O13" s="91"/>
      <c r="P13" s="36"/>
      <c r="Q13" s="91" t="s">
        <v>714</v>
      </c>
      <c r="R13" s="91"/>
      <c r="S13" s="91" t="s">
        <v>1066</v>
      </c>
      <c r="T13" s="91"/>
      <c r="U13" s="36"/>
      <c r="V13" s="91" t="s">
        <v>559</v>
      </c>
      <c r="W13" s="91"/>
      <c r="X13" s="91"/>
      <c r="Y13" s="91" t="s">
        <v>1066</v>
      </c>
      <c r="Z13" s="36"/>
      <c r="AA13" s="91" t="s">
        <v>1488</v>
      </c>
      <c r="AB13" s="91" t="s">
        <v>1066</v>
      </c>
      <c r="AC13" s="91"/>
      <c r="AD13" s="91"/>
      <c r="AE13" s="36"/>
      <c r="AF13" s="91" t="s">
        <v>1508</v>
      </c>
      <c r="AG13" s="91" t="s">
        <v>1066</v>
      </c>
      <c r="AH13" s="91"/>
      <c r="AI13" s="91"/>
      <c r="AK13" s="231"/>
      <c r="AL13" s="231"/>
    </row>
    <row r="14" spans="2:38" s="42" customFormat="1" ht="18" customHeight="1" thickBot="1">
      <c r="B14" s="93" t="s">
        <v>1064</v>
      </c>
      <c r="C14" s="93"/>
      <c r="D14" s="93"/>
      <c r="E14" s="93" t="s">
        <v>1066</v>
      </c>
      <c r="F14" s="36"/>
      <c r="G14" s="93" t="s">
        <v>1095</v>
      </c>
      <c r="H14" s="93"/>
      <c r="I14" s="93"/>
      <c r="J14" s="93" t="s">
        <v>1066</v>
      </c>
      <c r="K14" s="36"/>
      <c r="L14" s="93" t="s">
        <v>1445</v>
      </c>
      <c r="M14" s="93" t="s">
        <v>1066</v>
      </c>
      <c r="N14" s="93"/>
      <c r="O14" s="93"/>
      <c r="P14" s="36"/>
      <c r="Q14" s="93" t="s">
        <v>715</v>
      </c>
      <c r="R14" s="93"/>
      <c r="S14" s="93" t="s">
        <v>1066</v>
      </c>
      <c r="T14" s="93"/>
      <c r="U14" s="36"/>
      <c r="V14" s="93" t="s">
        <v>1272</v>
      </c>
      <c r="W14" s="93"/>
      <c r="X14" s="93" t="s">
        <v>1066</v>
      </c>
      <c r="Y14" s="93"/>
      <c r="Z14" s="36"/>
      <c r="AA14" s="93" t="s">
        <v>1489</v>
      </c>
      <c r="AB14" s="93"/>
      <c r="AC14" s="93" t="s">
        <v>1066</v>
      </c>
      <c r="AD14" s="93"/>
      <c r="AE14" s="36"/>
      <c r="AF14" s="93" t="s">
        <v>1509</v>
      </c>
      <c r="AG14" s="93" t="s">
        <v>1066</v>
      </c>
      <c r="AH14" s="93"/>
      <c r="AI14" s="93"/>
      <c r="AK14" s="231"/>
      <c r="AL14" s="231"/>
    </row>
    <row r="15" spans="2:38" s="42" customFormat="1" ht="12.75" customHeight="1" thickBot="1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2:38" s="42" customFormat="1" ht="18" customHeight="1" thickBot="1">
      <c r="B16" s="97" t="s">
        <v>704</v>
      </c>
      <c r="C16" s="95"/>
      <c r="D16" s="95"/>
      <c r="E16" s="96"/>
      <c r="F16" s="36"/>
      <c r="G16" s="97" t="s">
        <v>704</v>
      </c>
      <c r="H16" s="95"/>
      <c r="I16" s="95"/>
      <c r="J16" s="96"/>
      <c r="K16" s="36"/>
      <c r="L16" s="97" t="s">
        <v>704</v>
      </c>
      <c r="M16" s="95"/>
      <c r="N16" s="95"/>
      <c r="O16" s="96"/>
      <c r="P16" s="36"/>
      <c r="Q16" s="97" t="s">
        <v>704</v>
      </c>
      <c r="R16" s="95"/>
      <c r="S16" s="95"/>
      <c r="T16" s="96"/>
      <c r="U16" s="36"/>
      <c r="V16" s="97" t="s">
        <v>704</v>
      </c>
      <c r="W16" s="95"/>
      <c r="X16" s="95"/>
      <c r="Y16" s="96"/>
      <c r="Z16" s="36"/>
      <c r="AA16" s="97" t="s">
        <v>704</v>
      </c>
      <c r="AB16" s="95"/>
      <c r="AC16" s="95"/>
      <c r="AD16" s="96"/>
      <c r="AE16" s="36"/>
      <c r="AF16" s="97" t="s">
        <v>704</v>
      </c>
      <c r="AG16" s="95"/>
      <c r="AH16" s="95"/>
      <c r="AI16" s="96"/>
    </row>
    <row r="17" spans="2:38" s="10" customFormat="1" ht="12.75" customHeight="1">
      <c r="B17" s="35"/>
      <c r="C17" s="35"/>
      <c r="D17" s="35"/>
      <c r="E17" s="35"/>
      <c r="F17" s="40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40"/>
      <c r="AA17" s="35"/>
      <c r="AB17" s="35"/>
      <c r="AC17" s="35"/>
      <c r="AD17" s="35"/>
      <c r="AE17" s="35"/>
      <c r="AF17" s="40"/>
      <c r="AG17" s="35"/>
      <c r="AH17" s="35"/>
      <c r="AI17" s="35"/>
    </row>
    <row r="18" spans="2:38" s="42" customFormat="1" ht="18" customHeight="1" thickBot="1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</row>
    <row r="19" spans="2:38" s="41" customFormat="1" ht="18" customHeight="1" thickBot="1">
      <c r="B19" s="37"/>
      <c r="C19" s="38" t="s">
        <v>1053</v>
      </c>
      <c r="D19" s="38" t="s">
        <v>1054</v>
      </c>
      <c r="E19" s="38" t="s">
        <v>1065</v>
      </c>
      <c r="F19" s="37"/>
      <c r="G19" s="37"/>
      <c r="H19" s="38" t="s">
        <v>1053</v>
      </c>
      <c r="I19" s="38" t="s">
        <v>1054</v>
      </c>
      <c r="J19" s="38" t="s">
        <v>1065</v>
      </c>
      <c r="K19" s="37"/>
      <c r="L19" s="37"/>
      <c r="M19" s="38" t="s">
        <v>1053</v>
      </c>
      <c r="N19" s="38" t="s">
        <v>1054</v>
      </c>
      <c r="O19" s="38" t="s">
        <v>1065</v>
      </c>
      <c r="P19" s="37"/>
      <c r="Q19" s="37"/>
      <c r="R19" s="38" t="s">
        <v>1053</v>
      </c>
      <c r="S19" s="38" t="s">
        <v>1054</v>
      </c>
      <c r="T19" s="38" t="s">
        <v>1065</v>
      </c>
      <c r="U19" s="37"/>
      <c r="V19" s="37"/>
      <c r="W19" s="38" t="s">
        <v>1053</v>
      </c>
      <c r="X19" s="38" t="s">
        <v>1054</v>
      </c>
      <c r="Y19" s="38" t="s">
        <v>1065</v>
      </c>
      <c r="Z19" s="37"/>
      <c r="AA19" s="37"/>
      <c r="AB19" s="94" t="s">
        <v>1053</v>
      </c>
      <c r="AC19" s="94" t="s">
        <v>1054</v>
      </c>
      <c r="AD19" s="94" t="s">
        <v>1065</v>
      </c>
      <c r="AE19" s="37"/>
      <c r="AF19" s="37"/>
      <c r="AG19" s="38" t="s">
        <v>1053</v>
      </c>
      <c r="AH19" s="38" t="s">
        <v>1054</v>
      </c>
      <c r="AI19" s="38" t="s">
        <v>1065</v>
      </c>
    </row>
    <row r="20" spans="2:38" s="42" customFormat="1" ht="18" customHeight="1">
      <c r="B20" s="90" t="s">
        <v>1067</v>
      </c>
      <c r="C20" s="90"/>
      <c r="D20" s="90"/>
      <c r="E20" s="90" t="s">
        <v>1066</v>
      </c>
      <c r="F20" s="36"/>
      <c r="G20" s="90" t="s">
        <v>1096</v>
      </c>
      <c r="H20" s="90"/>
      <c r="I20" s="90" t="s">
        <v>1066</v>
      </c>
      <c r="J20" s="90"/>
      <c r="K20" s="36"/>
      <c r="L20" s="90" t="s">
        <v>1446</v>
      </c>
      <c r="M20" s="90"/>
      <c r="N20" s="90"/>
      <c r="O20" s="90" t="s">
        <v>1066</v>
      </c>
      <c r="P20" s="36"/>
      <c r="Q20" s="90" t="s">
        <v>716</v>
      </c>
      <c r="R20" s="90" t="s">
        <v>1066</v>
      </c>
      <c r="S20" s="90"/>
      <c r="T20" s="90"/>
      <c r="U20" s="36"/>
      <c r="V20" s="90" t="s">
        <v>1273</v>
      </c>
      <c r="W20" s="90"/>
      <c r="X20" s="90" t="s">
        <v>1066</v>
      </c>
      <c r="Y20" s="90"/>
      <c r="Z20" s="36"/>
      <c r="AA20" s="90" t="s">
        <v>1490</v>
      </c>
      <c r="AB20" s="90" t="s">
        <v>1066</v>
      </c>
      <c r="AC20" s="90"/>
      <c r="AD20" s="90"/>
      <c r="AE20" s="36"/>
      <c r="AF20" s="90" t="s">
        <v>1510</v>
      </c>
      <c r="AG20" s="90" t="s">
        <v>1066</v>
      </c>
      <c r="AH20" s="90"/>
      <c r="AI20" s="90"/>
      <c r="AK20" s="231"/>
      <c r="AL20" s="231"/>
    </row>
    <row r="21" spans="2:38" s="42" customFormat="1" ht="18" customHeight="1">
      <c r="B21" s="91" t="s">
        <v>1068</v>
      </c>
      <c r="C21" s="91"/>
      <c r="D21" s="91" t="s">
        <v>1066</v>
      </c>
      <c r="E21" s="91"/>
      <c r="F21" s="36"/>
      <c r="G21" s="91" t="s">
        <v>1097</v>
      </c>
      <c r="H21" s="91"/>
      <c r="I21" s="91"/>
      <c r="J21" s="91" t="s">
        <v>1066</v>
      </c>
      <c r="K21" s="36"/>
      <c r="L21" s="91" t="s">
        <v>1447</v>
      </c>
      <c r="M21" s="91"/>
      <c r="N21" s="91"/>
      <c r="O21" s="91" t="s">
        <v>1066</v>
      </c>
      <c r="P21" s="36"/>
      <c r="Q21" s="91" t="s">
        <v>542</v>
      </c>
      <c r="R21" s="91"/>
      <c r="S21" s="91"/>
      <c r="T21" s="91" t="s">
        <v>1066</v>
      </c>
      <c r="U21" s="36"/>
      <c r="V21" s="91" t="s">
        <v>1274</v>
      </c>
      <c r="W21" s="91"/>
      <c r="X21" s="91"/>
      <c r="Y21" s="91" t="s">
        <v>1066</v>
      </c>
      <c r="Z21" s="36"/>
      <c r="AA21" s="91" t="s">
        <v>1491</v>
      </c>
      <c r="AB21" s="91" t="s">
        <v>1066</v>
      </c>
      <c r="AC21" s="91"/>
      <c r="AD21" s="91"/>
      <c r="AE21" s="36"/>
      <c r="AF21" s="91" t="s">
        <v>1511</v>
      </c>
      <c r="AG21" s="91"/>
      <c r="AH21" s="91"/>
      <c r="AI21" s="91" t="s">
        <v>1066</v>
      </c>
      <c r="AK21" s="231"/>
      <c r="AL21" s="231"/>
    </row>
    <row r="22" spans="2:38" s="42" customFormat="1" ht="18" customHeight="1">
      <c r="B22" s="91" t="s">
        <v>1069</v>
      </c>
      <c r="C22" s="91"/>
      <c r="D22" s="91"/>
      <c r="E22" s="91" t="s">
        <v>1066</v>
      </c>
      <c r="F22" s="36"/>
      <c r="G22" s="91" t="s">
        <v>1098</v>
      </c>
      <c r="H22" s="91"/>
      <c r="I22" s="91" t="s">
        <v>1066</v>
      </c>
      <c r="J22" s="91"/>
      <c r="K22" s="36"/>
      <c r="L22" s="91" t="s">
        <v>1448</v>
      </c>
      <c r="M22" s="91"/>
      <c r="N22" s="91" t="s">
        <v>1066</v>
      </c>
      <c r="O22" s="91"/>
      <c r="P22" s="36"/>
      <c r="Q22" s="91" t="s">
        <v>543</v>
      </c>
      <c r="R22" s="91"/>
      <c r="S22" s="91" t="s">
        <v>1066</v>
      </c>
      <c r="T22" s="91"/>
      <c r="U22" s="36"/>
      <c r="V22" s="91" t="s">
        <v>1275</v>
      </c>
      <c r="W22" s="91"/>
      <c r="X22" s="91"/>
      <c r="Y22" s="91" t="s">
        <v>1066</v>
      </c>
      <c r="Z22" s="36"/>
      <c r="AA22" s="91" t="s">
        <v>1492</v>
      </c>
      <c r="AB22" s="91" t="s">
        <v>1066</v>
      </c>
      <c r="AC22" s="91"/>
      <c r="AD22" s="91"/>
      <c r="AE22" s="36"/>
      <c r="AF22" s="91" t="s">
        <v>1512</v>
      </c>
      <c r="AG22" s="91"/>
      <c r="AH22" s="91" t="s">
        <v>1066</v>
      </c>
      <c r="AI22" s="91"/>
      <c r="AK22" s="231"/>
      <c r="AL22" s="231"/>
    </row>
    <row r="23" spans="2:38" s="42" customFormat="1" ht="18" customHeight="1">
      <c r="B23" s="91" t="s">
        <v>1070</v>
      </c>
      <c r="C23" s="91"/>
      <c r="D23" s="91"/>
      <c r="E23" s="91" t="s">
        <v>1066</v>
      </c>
      <c r="F23" s="36"/>
      <c r="G23" s="91" t="s">
        <v>1099</v>
      </c>
      <c r="H23" s="91" t="s">
        <v>1066</v>
      </c>
      <c r="I23" s="91"/>
      <c r="J23" s="91"/>
      <c r="K23" s="36"/>
      <c r="L23" s="91" t="s">
        <v>398</v>
      </c>
      <c r="M23" s="91"/>
      <c r="N23" s="91"/>
      <c r="O23" s="91" t="s">
        <v>1066</v>
      </c>
      <c r="P23" s="36"/>
      <c r="Q23" s="91" t="s">
        <v>544</v>
      </c>
      <c r="R23" s="91"/>
      <c r="S23" s="91"/>
      <c r="T23" s="91" t="s">
        <v>1066</v>
      </c>
      <c r="U23" s="36"/>
      <c r="V23" s="91" t="s">
        <v>1276</v>
      </c>
      <c r="W23" s="91" t="s">
        <v>1066</v>
      </c>
      <c r="X23" s="91"/>
      <c r="Y23" s="91"/>
      <c r="Z23" s="36"/>
      <c r="AA23" s="91" t="s">
        <v>1493</v>
      </c>
      <c r="AB23" s="91"/>
      <c r="AC23" s="91"/>
      <c r="AD23" s="91" t="s">
        <v>1066</v>
      </c>
      <c r="AE23" s="36"/>
      <c r="AF23" s="91" t="s">
        <v>1513</v>
      </c>
      <c r="AG23" s="91"/>
      <c r="AH23" s="91"/>
      <c r="AI23" s="91" t="s">
        <v>1066</v>
      </c>
      <c r="AK23" s="231"/>
      <c r="AL23" s="231"/>
    </row>
    <row r="24" spans="2:38" s="42" customFormat="1" ht="18" customHeight="1">
      <c r="B24" s="91" t="s">
        <v>1071</v>
      </c>
      <c r="C24" s="91"/>
      <c r="D24" s="91" t="s">
        <v>1066</v>
      </c>
      <c r="E24" s="91"/>
      <c r="F24" s="36"/>
      <c r="G24" s="91" t="s">
        <v>1100</v>
      </c>
      <c r="H24" s="91" t="s">
        <v>1066</v>
      </c>
      <c r="I24" s="91"/>
      <c r="J24" s="91"/>
      <c r="K24" s="36"/>
      <c r="L24" s="91" t="s">
        <v>399</v>
      </c>
      <c r="M24" s="91"/>
      <c r="N24" s="91" t="s">
        <v>1066</v>
      </c>
      <c r="O24" s="91"/>
      <c r="P24" s="36"/>
      <c r="Q24" s="91" t="s">
        <v>545</v>
      </c>
      <c r="R24" s="91"/>
      <c r="S24" s="91"/>
      <c r="T24" s="91" t="s">
        <v>1066</v>
      </c>
      <c r="U24" s="36"/>
      <c r="V24" s="91" t="s">
        <v>1277</v>
      </c>
      <c r="W24" s="91" t="s">
        <v>1066</v>
      </c>
      <c r="X24" s="91"/>
      <c r="Y24" s="91"/>
      <c r="Z24" s="36"/>
      <c r="AA24" s="91" t="s">
        <v>1494</v>
      </c>
      <c r="AB24" s="91" t="s">
        <v>1066</v>
      </c>
      <c r="AC24" s="91"/>
      <c r="AD24" s="91"/>
      <c r="AE24" s="36"/>
      <c r="AF24" s="91" t="s">
        <v>1168</v>
      </c>
      <c r="AG24" s="91"/>
      <c r="AH24" s="91" t="s">
        <v>1066</v>
      </c>
      <c r="AI24" s="91"/>
      <c r="AK24" s="231"/>
      <c r="AL24" s="231"/>
    </row>
    <row r="25" spans="2:38" s="42" customFormat="1" ht="18" customHeight="1">
      <c r="B25" s="91" t="s">
        <v>1072</v>
      </c>
      <c r="C25" s="91"/>
      <c r="D25" s="91"/>
      <c r="E25" s="91" t="s">
        <v>1066</v>
      </c>
      <c r="F25" s="36"/>
      <c r="G25" s="91" t="s">
        <v>1101</v>
      </c>
      <c r="H25" s="91"/>
      <c r="I25" s="91" t="s">
        <v>1066</v>
      </c>
      <c r="J25" s="91"/>
      <c r="K25" s="36"/>
      <c r="L25" s="91" t="s">
        <v>400</v>
      </c>
      <c r="M25" s="91" t="s">
        <v>1066</v>
      </c>
      <c r="N25" s="91"/>
      <c r="O25" s="91"/>
      <c r="P25" s="36"/>
      <c r="Q25" s="91" t="s">
        <v>546</v>
      </c>
      <c r="R25" s="91" t="s">
        <v>1066</v>
      </c>
      <c r="S25" s="91"/>
      <c r="T25" s="91"/>
      <c r="U25" s="36"/>
      <c r="V25" s="91" t="s">
        <v>1278</v>
      </c>
      <c r="W25" s="91" t="s">
        <v>1066</v>
      </c>
      <c r="X25" s="91"/>
      <c r="Y25" s="91"/>
      <c r="Z25" s="36"/>
      <c r="AA25" s="91" t="s">
        <v>1495</v>
      </c>
      <c r="AB25" s="91"/>
      <c r="AC25" s="91" t="s">
        <v>1066</v>
      </c>
      <c r="AD25" s="91"/>
      <c r="AE25" s="36"/>
      <c r="AF25" s="91" t="s">
        <v>1169</v>
      </c>
      <c r="AG25" s="91"/>
      <c r="AH25" s="91" t="s">
        <v>1066</v>
      </c>
      <c r="AI25" s="91"/>
      <c r="AK25" s="231"/>
      <c r="AL25" s="231"/>
    </row>
    <row r="26" spans="2:38" s="42" customFormat="1" ht="18" customHeight="1">
      <c r="B26" s="91" t="s">
        <v>1073</v>
      </c>
      <c r="C26" s="91"/>
      <c r="D26" s="91"/>
      <c r="E26" s="91" t="s">
        <v>1066</v>
      </c>
      <c r="F26" s="36"/>
      <c r="G26" s="91" t="s">
        <v>1102</v>
      </c>
      <c r="H26" s="91"/>
      <c r="I26" s="91"/>
      <c r="J26" s="91" t="s">
        <v>1066</v>
      </c>
      <c r="K26" s="36"/>
      <c r="L26" s="91" t="s">
        <v>401</v>
      </c>
      <c r="M26" s="91" t="s">
        <v>1066</v>
      </c>
      <c r="N26" s="91"/>
      <c r="O26" s="91"/>
      <c r="P26" s="36"/>
      <c r="Q26" s="91" t="s">
        <v>547</v>
      </c>
      <c r="R26" s="91"/>
      <c r="S26" s="91" t="s">
        <v>1066</v>
      </c>
      <c r="T26" s="91"/>
      <c r="U26" s="36"/>
      <c r="V26" s="91" t="s">
        <v>1279</v>
      </c>
      <c r="W26" s="91"/>
      <c r="X26" s="91" t="s">
        <v>1066</v>
      </c>
      <c r="Y26" s="91"/>
      <c r="Z26" s="36"/>
      <c r="AA26" s="91" t="s">
        <v>1496</v>
      </c>
      <c r="AB26" s="91"/>
      <c r="AC26" s="91" t="s">
        <v>1066</v>
      </c>
      <c r="AD26" s="91"/>
      <c r="AE26" s="36"/>
      <c r="AF26" s="91" t="s">
        <v>1170</v>
      </c>
      <c r="AG26" s="91"/>
      <c r="AH26" s="91" t="s">
        <v>1066</v>
      </c>
      <c r="AI26" s="91"/>
      <c r="AK26" s="231"/>
      <c r="AL26" s="231"/>
    </row>
    <row r="27" spans="2:38" s="42" customFormat="1" ht="18" customHeight="1">
      <c r="B27" s="91" t="s">
        <v>1074</v>
      </c>
      <c r="C27" s="91"/>
      <c r="D27" s="91"/>
      <c r="E27" s="91" t="s">
        <v>1066</v>
      </c>
      <c r="F27" s="36"/>
      <c r="G27" s="91" t="s">
        <v>1103</v>
      </c>
      <c r="H27" s="91" t="s">
        <v>1066</v>
      </c>
      <c r="I27" s="91"/>
      <c r="J27" s="91"/>
      <c r="K27" s="36"/>
      <c r="L27" s="91" t="s">
        <v>402</v>
      </c>
      <c r="M27" s="91"/>
      <c r="N27" s="91" t="s">
        <v>1066</v>
      </c>
      <c r="O27" s="91"/>
      <c r="P27" s="36"/>
      <c r="Q27" s="91" t="s">
        <v>548</v>
      </c>
      <c r="R27" s="91"/>
      <c r="S27" s="91" t="s">
        <v>1066</v>
      </c>
      <c r="T27" s="91"/>
      <c r="U27" s="36"/>
      <c r="V27" s="91" t="s">
        <v>1280</v>
      </c>
      <c r="W27" s="91"/>
      <c r="X27" s="91"/>
      <c r="Y27" s="91" t="s">
        <v>1066</v>
      </c>
      <c r="Z27" s="36"/>
      <c r="AA27" s="91" t="s">
        <v>1497</v>
      </c>
      <c r="AB27" s="91"/>
      <c r="AC27" s="91" t="s">
        <v>1066</v>
      </c>
      <c r="AD27" s="91"/>
      <c r="AE27" s="36"/>
      <c r="AF27" s="91" t="s">
        <v>1171</v>
      </c>
      <c r="AG27" s="91" t="s">
        <v>1066</v>
      </c>
      <c r="AH27" s="91"/>
      <c r="AI27" s="91"/>
      <c r="AK27" s="231"/>
      <c r="AL27" s="231"/>
    </row>
    <row r="28" spans="2:38" s="42" customFormat="1" ht="18" customHeight="1">
      <c r="B28" s="91" t="s">
        <v>1075</v>
      </c>
      <c r="C28" s="91"/>
      <c r="D28" s="91" t="s">
        <v>1066</v>
      </c>
      <c r="E28" s="91"/>
      <c r="F28" s="36"/>
      <c r="G28" s="91" t="s">
        <v>1104</v>
      </c>
      <c r="H28" s="91" t="s">
        <v>1066</v>
      </c>
      <c r="I28" s="91"/>
      <c r="J28" s="91"/>
      <c r="K28" s="36"/>
      <c r="L28" s="91" t="s">
        <v>403</v>
      </c>
      <c r="M28" s="91" t="s">
        <v>1066</v>
      </c>
      <c r="N28" s="91"/>
      <c r="O28" s="91"/>
      <c r="P28" s="36"/>
      <c r="Q28" s="91" t="s">
        <v>549</v>
      </c>
      <c r="R28" s="91"/>
      <c r="S28" s="91" t="s">
        <v>1066</v>
      </c>
      <c r="T28" s="91"/>
      <c r="U28" s="36"/>
      <c r="V28" s="91" t="s">
        <v>296</v>
      </c>
      <c r="W28" s="91"/>
      <c r="X28" s="91"/>
      <c r="Y28" s="91" t="s">
        <v>1066</v>
      </c>
      <c r="Z28" s="36"/>
      <c r="AA28" s="91" t="s">
        <v>1498</v>
      </c>
      <c r="AB28" s="91" t="s">
        <v>1066</v>
      </c>
      <c r="AC28" s="91"/>
      <c r="AD28" s="91"/>
      <c r="AE28" s="36"/>
      <c r="AF28" s="91" t="s">
        <v>1172</v>
      </c>
      <c r="AG28" s="91" t="s">
        <v>1066</v>
      </c>
      <c r="AH28" s="91"/>
      <c r="AI28" s="91"/>
      <c r="AK28" s="231"/>
      <c r="AL28" s="231"/>
    </row>
    <row r="29" spans="2:38" s="42" customFormat="1" ht="18" customHeight="1" thickBot="1">
      <c r="B29" s="43" t="s">
        <v>1076</v>
      </c>
      <c r="C29" s="43"/>
      <c r="D29" s="43" t="s">
        <v>1066</v>
      </c>
      <c r="E29" s="43"/>
      <c r="F29" s="36"/>
      <c r="G29" s="43" t="s">
        <v>644</v>
      </c>
      <c r="H29" s="43" t="s">
        <v>1066</v>
      </c>
      <c r="I29" s="43"/>
      <c r="J29" s="43"/>
      <c r="K29" s="36"/>
      <c r="L29" s="43" t="s">
        <v>705</v>
      </c>
      <c r="M29" s="43"/>
      <c r="N29" s="43"/>
      <c r="O29" s="43" t="s">
        <v>1066</v>
      </c>
      <c r="P29" s="36"/>
      <c r="Q29" s="43" t="s">
        <v>550</v>
      </c>
      <c r="R29" s="43"/>
      <c r="S29" s="43" t="s">
        <v>1066</v>
      </c>
      <c r="T29" s="43"/>
      <c r="U29" s="36"/>
      <c r="V29" s="43" t="s">
        <v>297</v>
      </c>
      <c r="W29" s="43"/>
      <c r="X29" s="43"/>
      <c r="Y29" s="43" t="s">
        <v>1066</v>
      </c>
      <c r="Z29" s="36"/>
      <c r="AA29" s="43" t="s">
        <v>1499</v>
      </c>
      <c r="AB29" s="43"/>
      <c r="AC29" s="43"/>
      <c r="AD29" s="43" t="s">
        <v>1066</v>
      </c>
      <c r="AE29" s="36"/>
      <c r="AF29" s="43" t="s">
        <v>185</v>
      </c>
      <c r="AG29" s="43"/>
      <c r="AH29" s="43"/>
      <c r="AI29" s="43" t="s">
        <v>1066</v>
      </c>
      <c r="AK29" s="231"/>
      <c r="AL29" s="231"/>
    </row>
    <row r="30" spans="2:38" s="10" customFormat="1" ht="12.75" customHeight="1" thickBot="1">
      <c r="B30" s="35"/>
      <c r="C30" s="35"/>
      <c r="D30" s="35"/>
      <c r="E30" s="35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35"/>
      <c r="W30" s="35"/>
      <c r="X30" s="35"/>
      <c r="Y30" s="35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8" ht="18" customHeight="1" thickBot="1">
      <c r="B31" s="97" t="s">
        <v>704</v>
      </c>
      <c r="C31" s="95"/>
      <c r="D31" s="95"/>
      <c r="E31" s="96"/>
      <c r="G31" s="97" t="s">
        <v>704</v>
      </c>
      <c r="H31" s="95"/>
      <c r="I31" s="95"/>
      <c r="J31" s="96"/>
      <c r="L31" s="97" t="s">
        <v>704</v>
      </c>
      <c r="M31" s="95"/>
      <c r="N31" s="95"/>
      <c r="O31" s="96"/>
      <c r="Q31" s="97" t="s">
        <v>704</v>
      </c>
      <c r="R31" s="95"/>
      <c r="S31" s="95"/>
      <c r="T31" s="96"/>
      <c r="V31" s="97" t="s">
        <v>704</v>
      </c>
      <c r="W31" s="95"/>
      <c r="X31" s="95"/>
      <c r="Y31" s="96"/>
      <c r="AA31" s="97" t="s">
        <v>704</v>
      </c>
      <c r="AB31" s="95"/>
      <c r="AC31" s="95"/>
      <c r="AD31" s="96"/>
      <c r="AF31" s="97" t="s">
        <v>704</v>
      </c>
      <c r="AG31" s="95"/>
      <c r="AH31" s="95"/>
      <c r="AI31" s="96"/>
    </row>
  </sheetData>
  <sheetProtection sheet="1" objects="1" scenarios="1"/>
  <mergeCells count="7">
    <mergeCell ref="C1:AB1"/>
    <mergeCell ref="AK5:AK14"/>
    <mergeCell ref="AL5:AL14"/>
    <mergeCell ref="AK20:AK29"/>
    <mergeCell ref="AL20:AL29"/>
    <mergeCell ref="AG1:AI1"/>
    <mergeCell ref="AC1:AF1"/>
  </mergeCells>
  <phoneticPr fontId="33" type="noConversion"/>
  <pageMargins left="0.19685039370078741" right="0" top="0.39370078740157483" bottom="0.19685039370078741" header="0" footer="0"/>
  <pageSetup paperSize="9" orientation="landscape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:S35"/>
  <sheetViews>
    <sheetView showGridLines="0" workbookViewId="0"/>
  </sheetViews>
  <sheetFormatPr defaultColWidth="9.109375" defaultRowHeight="13.2"/>
  <cols>
    <col min="1" max="1" width="4.6640625" style="107" customWidth="1"/>
    <col min="2" max="3" width="3.6640625" style="46" customWidth="1"/>
    <col min="4" max="4" width="3.6640625" style="74" customWidth="1"/>
    <col min="5" max="5" width="1.6640625" style="51" customWidth="1"/>
    <col min="6" max="6" width="10.6640625" style="74" customWidth="1"/>
    <col min="7" max="7" width="9.109375" style="49"/>
    <col min="8" max="8" width="2.6640625" style="49" customWidth="1"/>
    <col min="9" max="9" width="9.109375" style="49"/>
    <col min="10" max="10" width="2.6640625" style="49" customWidth="1"/>
    <col min="11" max="11" width="9.109375" style="49"/>
    <col min="12" max="12" width="2.6640625" style="49" customWidth="1"/>
    <col min="13" max="13" width="9.109375" style="49"/>
    <col min="14" max="14" width="2.6640625" style="49" customWidth="1"/>
    <col min="15" max="15" width="9.109375" style="49"/>
    <col min="16" max="16" width="2.6640625" style="49" customWidth="1"/>
    <col min="17" max="17" width="9.109375" style="49"/>
    <col min="18" max="18" width="2.6640625" style="49" customWidth="1"/>
    <col min="19" max="19" width="9.109375" style="49"/>
    <col min="20" max="20" width="4.6640625" style="49" customWidth="1"/>
    <col min="21" max="16384" width="9.109375" style="49"/>
  </cols>
  <sheetData>
    <row r="1" spans="1:19" ht="24.6">
      <c r="B1" s="235" t="s">
        <v>388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19">
      <c r="B2" s="50"/>
      <c r="C2" s="50"/>
      <c r="D2" s="51"/>
      <c r="F2" s="51"/>
      <c r="G2" s="52"/>
    </row>
    <row r="3" spans="1:19" ht="18" customHeight="1">
      <c r="B3" s="236" t="s">
        <v>389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</row>
    <row r="4" spans="1:19" ht="9.9" customHeight="1" thickBot="1">
      <c r="B4" s="17"/>
      <c r="C4" s="17"/>
      <c r="D4" s="17"/>
      <c r="E4" s="34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s="48" customFormat="1" ht="18" customHeight="1" thickBot="1">
      <c r="A5" s="108"/>
      <c r="B5" s="53" t="s">
        <v>1066</v>
      </c>
      <c r="C5" s="54">
        <v>10</v>
      </c>
      <c r="D5" s="55" t="s">
        <v>1518</v>
      </c>
      <c r="E5" s="56"/>
      <c r="F5" s="57" t="s">
        <v>1519</v>
      </c>
      <c r="G5" s="240" t="s">
        <v>768</v>
      </c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2"/>
    </row>
    <row r="6" spans="1:19">
      <c r="A6" s="107">
        <f>IF(D6&gt;C6,1,0)</f>
        <v>0</v>
      </c>
      <c r="B6" s="58" t="s">
        <v>387</v>
      </c>
      <c r="C6" s="59">
        <f>Nastavení!E7</f>
        <v>31</v>
      </c>
      <c r="D6" s="60">
        <v>10</v>
      </c>
      <c r="E6" s="61">
        <f>SUM(C6)</f>
        <v>31</v>
      </c>
      <c r="F6" s="62" t="str">
        <f>Nastavení!C7</f>
        <v>Plamen</v>
      </c>
      <c r="G6" s="246" t="str">
        <f>Nastavení!D7</f>
        <v>Plamen - Obecná část</v>
      </c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8"/>
    </row>
    <row r="7" spans="1:19" ht="13.8" thickBot="1">
      <c r="A7" s="107">
        <f t="shared" ref="A7:A25" si="0">IF(D7&gt;C7,1,0)</f>
        <v>0</v>
      </c>
      <c r="B7" s="63" t="s">
        <v>387</v>
      </c>
      <c r="C7" s="64">
        <f>Nastavení!E8</f>
        <v>30</v>
      </c>
      <c r="D7" s="65">
        <v>10</v>
      </c>
      <c r="E7" s="61">
        <f>SUM(E6+C7)</f>
        <v>61</v>
      </c>
      <c r="F7" s="148" t="str">
        <f>Nastavení!C8</f>
        <v>Dorost</v>
      </c>
      <c r="G7" s="243" t="str">
        <f>Nastavení!D8</f>
        <v>Dorost - Obecná část</v>
      </c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5"/>
    </row>
    <row r="8" spans="1:19">
      <c r="A8" s="107">
        <f t="shared" si="0"/>
        <v>0</v>
      </c>
      <c r="B8" s="58" t="s">
        <v>387</v>
      </c>
      <c r="C8" s="59">
        <f>Nastavení!E9</f>
        <v>40</v>
      </c>
      <c r="D8" s="60">
        <v>10</v>
      </c>
      <c r="E8" s="61">
        <f t="shared" ref="E8:E19" si="1">SUM(E7+C8)</f>
        <v>101</v>
      </c>
      <c r="F8" s="62" t="str">
        <f>Nastavení!C9</f>
        <v>Plamen</v>
      </c>
      <c r="G8" s="246" t="str">
        <f>Nastavení!D9</f>
        <v>Plamen - Štafeta 4x60 m</v>
      </c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8"/>
    </row>
    <row r="9" spans="1:19" ht="13.8" thickBot="1">
      <c r="A9" s="107">
        <f t="shared" si="0"/>
        <v>0</v>
      </c>
      <c r="B9" s="63" t="s">
        <v>387</v>
      </c>
      <c r="C9" s="64">
        <f>Nastavení!E10</f>
        <v>25</v>
      </c>
      <c r="D9" s="65">
        <v>10</v>
      </c>
      <c r="E9" s="61">
        <f t="shared" si="1"/>
        <v>126</v>
      </c>
      <c r="F9" s="148" t="str">
        <f>Nastavení!C10</f>
        <v>Dorost</v>
      </c>
      <c r="G9" s="243" t="str">
        <f>Nastavení!D10</f>
        <v>Dorost - Štafeta 4x100 m</v>
      </c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5"/>
    </row>
    <row r="10" spans="1:19">
      <c r="A10" s="107">
        <f t="shared" si="0"/>
        <v>0</v>
      </c>
      <c r="B10" s="58" t="s">
        <v>387</v>
      </c>
      <c r="C10" s="59">
        <f>Nastavení!E11</f>
        <v>41</v>
      </c>
      <c r="D10" s="60">
        <v>10</v>
      </c>
      <c r="E10" s="61">
        <f t="shared" si="1"/>
        <v>167</v>
      </c>
      <c r="F10" s="62" t="str">
        <f>Nastavení!C11</f>
        <v>Plamen</v>
      </c>
      <c r="G10" s="246" t="str">
        <f>Nastavení!D11</f>
        <v>Plamen - Štafeta požárních dvojic</v>
      </c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8"/>
    </row>
    <row r="11" spans="1:19" ht="13.8" thickBot="1">
      <c r="A11" s="107">
        <f t="shared" si="0"/>
        <v>0</v>
      </c>
      <c r="B11" s="63" t="s">
        <v>387</v>
      </c>
      <c r="C11" s="64">
        <f>Nastavení!E12</f>
        <v>18</v>
      </c>
      <c r="D11" s="65">
        <v>10</v>
      </c>
      <c r="E11" s="61">
        <f t="shared" si="1"/>
        <v>185</v>
      </c>
      <c r="F11" s="148" t="str">
        <f>Nastavení!C12</f>
        <v>Dorost</v>
      </c>
      <c r="G11" s="243" t="str">
        <f>Nastavení!D12</f>
        <v>Dorost - Dvojboj</v>
      </c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5"/>
    </row>
    <row r="12" spans="1:19">
      <c r="A12" s="107">
        <f t="shared" si="0"/>
        <v>0</v>
      </c>
      <c r="B12" s="58" t="s">
        <v>387</v>
      </c>
      <c r="C12" s="59">
        <f>Nastavení!E13</f>
        <v>32</v>
      </c>
      <c r="D12" s="60">
        <v>10</v>
      </c>
      <c r="E12" s="61">
        <f t="shared" si="1"/>
        <v>217</v>
      </c>
      <c r="F12" s="62" t="str">
        <f>Nastavení!C13</f>
        <v>Plamen</v>
      </c>
      <c r="G12" s="246" t="str">
        <f>Nastavení!D13</f>
        <v>Plamen - Požární útok</v>
      </c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8"/>
    </row>
    <row r="13" spans="1:19" ht="13.8" thickBot="1">
      <c r="A13" s="107">
        <f t="shared" si="0"/>
        <v>0</v>
      </c>
      <c r="B13" s="63" t="s">
        <v>387</v>
      </c>
      <c r="C13" s="64">
        <f>Nastavení!E14</f>
        <v>30</v>
      </c>
      <c r="D13" s="65">
        <v>10</v>
      </c>
      <c r="E13" s="61">
        <f t="shared" si="1"/>
        <v>247</v>
      </c>
      <c r="F13" s="148" t="str">
        <f>Nastavení!C14</f>
        <v>Dorost</v>
      </c>
      <c r="G13" s="243" t="str">
        <f>Nastavení!D14</f>
        <v>Dorost - Požární útok</v>
      </c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5"/>
    </row>
    <row r="14" spans="1:19">
      <c r="A14" s="107">
        <f t="shared" si="0"/>
        <v>0</v>
      </c>
      <c r="B14" s="58" t="s">
        <v>387</v>
      </c>
      <c r="C14" s="59">
        <f>Nastavení!E15</f>
        <v>46</v>
      </c>
      <c r="D14" s="60">
        <v>10</v>
      </c>
      <c r="E14" s="61">
        <f t="shared" si="1"/>
        <v>293</v>
      </c>
      <c r="F14" s="62" t="str">
        <f>Nastavení!C15</f>
        <v>Plamen</v>
      </c>
      <c r="G14" s="246" t="str">
        <f>Nastavení!D15</f>
        <v>Plamen - Závod požárnické všestrannosti</v>
      </c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8"/>
    </row>
    <row r="15" spans="1:19" ht="13.8" thickBot="1">
      <c r="A15" s="107">
        <f t="shared" si="0"/>
        <v>0</v>
      </c>
      <c r="B15" s="63" t="s">
        <v>387</v>
      </c>
      <c r="C15" s="64">
        <f>Nastavení!E16</f>
        <v>30</v>
      </c>
      <c r="D15" s="65">
        <v>10</v>
      </c>
      <c r="E15" s="61">
        <f t="shared" si="1"/>
        <v>323</v>
      </c>
      <c r="F15" s="148" t="str">
        <f>Nastavení!C16</f>
        <v>Dorost</v>
      </c>
      <c r="G15" s="243" t="str">
        <f>Nastavení!D16</f>
        <v>Dorost - Závod požárnické všestrannosti</v>
      </c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5"/>
    </row>
    <row r="16" spans="1:19">
      <c r="A16" s="107">
        <f t="shared" si="0"/>
        <v>0</v>
      </c>
      <c r="B16" s="58" t="s">
        <v>387</v>
      </c>
      <c r="C16" s="59">
        <f>Nastavení!E17</f>
        <v>33</v>
      </c>
      <c r="D16" s="60">
        <v>10</v>
      </c>
      <c r="E16" s="61">
        <f t="shared" si="1"/>
        <v>356</v>
      </c>
      <c r="F16" s="62" t="str">
        <f>Nastavení!C17</f>
        <v>Plamen</v>
      </c>
      <c r="G16" s="246" t="str">
        <f>Nastavení!D17</f>
        <v>Plamen - Běh na 60 m s překážkami</v>
      </c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8"/>
    </row>
    <row r="17" spans="1:19" ht="13.8" thickBot="1">
      <c r="A17" s="107">
        <f t="shared" si="0"/>
        <v>0</v>
      </c>
      <c r="B17" s="66" t="s">
        <v>387</v>
      </c>
      <c r="C17" s="67">
        <f>Nastavení!E18</f>
        <v>20</v>
      </c>
      <c r="D17" s="65">
        <v>10</v>
      </c>
      <c r="E17" s="61">
        <f t="shared" si="1"/>
        <v>376</v>
      </c>
      <c r="F17" s="148" t="str">
        <f>Nastavení!C18</f>
        <v>Dorost</v>
      </c>
      <c r="G17" s="243" t="str">
        <f>Nastavení!D18</f>
        <v>Dorost - Běh na 100 m s překážkami</v>
      </c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5"/>
    </row>
    <row r="18" spans="1:19" ht="13.8" thickBot="1">
      <c r="A18" s="107">
        <f t="shared" si="0"/>
        <v>0</v>
      </c>
      <c r="B18" s="68" t="s">
        <v>387</v>
      </c>
      <c r="C18" s="69">
        <f>Nastavení!E19</f>
        <v>39</v>
      </c>
      <c r="D18" s="70">
        <v>10</v>
      </c>
      <c r="E18" s="61">
        <f t="shared" si="1"/>
        <v>415</v>
      </c>
      <c r="F18" s="62" t="str">
        <f>Nastavení!C19</f>
        <v>Plamen</v>
      </c>
      <c r="G18" s="249" t="str">
        <f>Nastavení!D19</f>
        <v>Plamen - Požární útok s překážkami CTIF</v>
      </c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1"/>
    </row>
    <row r="19" spans="1:19" ht="13.8" thickBot="1">
      <c r="A19" s="107">
        <f t="shared" si="0"/>
        <v>0</v>
      </c>
      <c r="B19" s="68" t="s">
        <v>387</v>
      </c>
      <c r="C19" s="69">
        <f>Nastavení!E20</f>
        <v>35</v>
      </c>
      <c r="D19" s="70">
        <v>10</v>
      </c>
      <c r="E19" s="61">
        <f t="shared" si="1"/>
        <v>450</v>
      </c>
      <c r="F19" s="71" t="str">
        <f>Nastavení!C20</f>
        <v>Plamen</v>
      </c>
      <c r="G19" s="249" t="str">
        <f>Nastavení!D20</f>
        <v>Plamen - Štafeta CTIF</v>
      </c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1"/>
    </row>
    <row r="20" spans="1:19" s="146" customFormat="1" ht="13.8" hidden="1" thickBot="1">
      <c r="A20" s="107">
        <f t="shared" si="0"/>
        <v>0</v>
      </c>
      <c r="B20" s="68"/>
      <c r="C20" s="69" t="str">
        <f>Nastavení!E21</f>
        <v/>
      </c>
      <c r="D20" s="70">
        <v>0</v>
      </c>
      <c r="E20" s="61" t="e">
        <f t="shared" ref="E20:E25" si="2">SUM(E19+C20)</f>
        <v>#VALUE!</v>
      </c>
      <c r="F20" s="62" t="str">
        <f>Nastavení!C21</f>
        <v/>
      </c>
      <c r="G20" s="249" t="str">
        <f>Nastavení!D21</f>
        <v/>
      </c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1"/>
    </row>
    <row r="21" spans="1:19" s="146" customFormat="1" ht="13.8" hidden="1" thickBot="1">
      <c r="A21" s="107">
        <f t="shared" si="0"/>
        <v>0</v>
      </c>
      <c r="B21" s="68"/>
      <c r="C21" s="69" t="str">
        <f>Nastavení!E22</f>
        <v/>
      </c>
      <c r="D21" s="70">
        <v>0</v>
      </c>
      <c r="E21" s="61" t="e">
        <f t="shared" si="2"/>
        <v>#VALUE!</v>
      </c>
      <c r="F21" s="62" t="str">
        <f>Nastavení!C22</f>
        <v/>
      </c>
      <c r="G21" s="249" t="str">
        <f>Nastavení!D22</f>
        <v/>
      </c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1"/>
    </row>
    <row r="22" spans="1:19" s="146" customFormat="1" ht="13.8" hidden="1" thickBot="1">
      <c r="A22" s="107">
        <f t="shared" si="0"/>
        <v>0</v>
      </c>
      <c r="B22" s="68"/>
      <c r="C22" s="69" t="str">
        <f>Nastavení!E23</f>
        <v/>
      </c>
      <c r="D22" s="70">
        <v>0</v>
      </c>
      <c r="E22" s="61" t="e">
        <f t="shared" si="2"/>
        <v>#VALUE!</v>
      </c>
      <c r="F22" s="62" t="str">
        <f>Nastavení!C23</f>
        <v/>
      </c>
      <c r="G22" s="249" t="str">
        <f>Nastavení!D23</f>
        <v/>
      </c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1"/>
    </row>
    <row r="23" spans="1:19" s="146" customFormat="1" ht="13.8" hidden="1" thickBot="1">
      <c r="A23" s="107">
        <f t="shared" si="0"/>
        <v>0</v>
      </c>
      <c r="B23" s="68"/>
      <c r="C23" s="69" t="str">
        <f>Nastavení!E24</f>
        <v/>
      </c>
      <c r="D23" s="70">
        <v>0</v>
      </c>
      <c r="E23" s="61" t="e">
        <f t="shared" si="2"/>
        <v>#VALUE!</v>
      </c>
      <c r="F23" s="62" t="str">
        <f>Nastavení!C24</f>
        <v/>
      </c>
      <c r="G23" s="249" t="str">
        <f>Nastavení!D24</f>
        <v/>
      </c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1"/>
    </row>
    <row r="24" spans="1:19" s="146" customFormat="1" ht="13.8" hidden="1" thickBot="1">
      <c r="A24" s="107">
        <f t="shared" si="0"/>
        <v>0</v>
      </c>
      <c r="B24" s="68"/>
      <c r="C24" s="69" t="str">
        <f>Nastavení!E25</f>
        <v/>
      </c>
      <c r="D24" s="70">
        <v>0</v>
      </c>
      <c r="E24" s="61" t="e">
        <f t="shared" si="2"/>
        <v>#VALUE!</v>
      </c>
      <c r="F24" s="62" t="str">
        <f>Nastavení!C25</f>
        <v/>
      </c>
      <c r="G24" s="249" t="str">
        <f>Nastavení!D25</f>
        <v/>
      </c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1"/>
    </row>
    <row r="25" spans="1:19" s="146" customFormat="1" ht="13.8" hidden="1" thickBot="1">
      <c r="A25" s="107">
        <f t="shared" si="0"/>
        <v>0</v>
      </c>
      <c r="B25" s="68"/>
      <c r="C25" s="69" t="str">
        <f>Nastavení!E26</f>
        <v/>
      </c>
      <c r="D25" s="70">
        <v>0</v>
      </c>
      <c r="E25" s="61" t="e">
        <f t="shared" si="2"/>
        <v>#VALUE!</v>
      </c>
      <c r="F25" s="71" t="str">
        <f>Nastavení!C26</f>
        <v/>
      </c>
      <c r="G25" s="249" t="str">
        <f>Nastavení!D26</f>
        <v/>
      </c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1"/>
    </row>
    <row r="26" spans="1:19" ht="13.8" thickBot="1">
      <c r="A26" s="107">
        <f>SUM(A6:A25)</f>
        <v>0</v>
      </c>
      <c r="B26" s="253" t="s">
        <v>765</v>
      </c>
      <c r="C26" s="254"/>
      <c r="D26" s="143">
        <f>SUMIF(B6:B25,"x",D6:D25)</f>
        <v>140</v>
      </c>
      <c r="E26" s="72"/>
      <c r="F26" s="73"/>
    </row>
    <row r="27" spans="1:19" ht="9.9" customHeight="1" thickBot="1"/>
    <row r="28" spans="1:19" ht="13.8" thickBot="1">
      <c r="B28" s="237">
        <v>1</v>
      </c>
      <c r="C28" s="238"/>
      <c r="D28" s="239"/>
      <c r="E28" s="75"/>
      <c r="F28" s="48" t="s">
        <v>1525</v>
      </c>
      <c r="N28" s="151" t="s">
        <v>387</v>
      </c>
      <c r="O28" s="256" t="s">
        <v>958</v>
      </c>
      <c r="P28" s="257"/>
      <c r="Q28" s="257"/>
      <c r="R28" s="257"/>
      <c r="S28" s="257"/>
    </row>
    <row r="29" spans="1:19" ht="9.9" customHeight="1"/>
    <row r="30" spans="1:19" ht="9.9" customHeight="1"/>
    <row r="31" spans="1:19" ht="9.9" customHeight="1"/>
    <row r="32" spans="1:19" ht="9.9" customHeight="1"/>
    <row r="33" spans="1:19">
      <c r="B33" s="255" t="s">
        <v>126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</row>
    <row r="34" spans="1:19" s="76" customFormat="1" ht="5.0999999999999996" customHeight="1">
      <c r="A34" s="109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</row>
    <row r="35" spans="1:19">
      <c r="B35" s="252" t="s">
        <v>404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</row>
  </sheetData>
  <sheetProtection sheet="1" objects="1" scenarios="1"/>
  <dataConsolidate/>
  <mergeCells count="28">
    <mergeCell ref="G14:S14"/>
    <mergeCell ref="G15:S15"/>
    <mergeCell ref="G9:S9"/>
    <mergeCell ref="G8:S8"/>
    <mergeCell ref="G10:S10"/>
    <mergeCell ref="G11:S11"/>
    <mergeCell ref="G12:S12"/>
    <mergeCell ref="G13:S13"/>
    <mergeCell ref="G17:S17"/>
    <mergeCell ref="G20:S20"/>
    <mergeCell ref="G21:S21"/>
    <mergeCell ref="B35:S35"/>
    <mergeCell ref="B26:C26"/>
    <mergeCell ref="G18:S18"/>
    <mergeCell ref="G19:S19"/>
    <mergeCell ref="B33:S33"/>
    <mergeCell ref="G22:S22"/>
    <mergeCell ref="O28:S28"/>
    <mergeCell ref="B1:S1"/>
    <mergeCell ref="B3:S3"/>
    <mergeCell ref="B28:D28"/>
    <mergeCell ref="G5:S5"/>
    <mergeCell ref="G7:S7"/>
    <mergeCell ref="G6:S6"/>
    <mergeCell ref="G23:S23"/>
    <mergeCell ref="G24:S24"/>
    <mergeCell ref="G25:S25"/>
    <mergeCell ref="G16:S16"/>
  </mergeCells>
  <phoneticPr fontId="33" type="noConversion"/>
  <conditionalFormatting sqref="D6:D25">
    <cfRule type="cellIs" dxfId="5" priority="1" stopIfTrue="1" operator="greaterThan">
      <formula>$C6</formula>
    </cfRule>
  </conditionalFormatting>
  <conditionalFormatting sqref="D26">
    <cfRule type="cellIs" dxfId="4" priority="2" stopIfTrue="1" operator="greaterThan">
      <formula>140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ignoredErrors>
    <ignoredError sqref="E20:E25" evalError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B1:Q19"/>
  <sheetViews>
    <sheetView showGridLines="0" workbookViewId="0"/>
  </sheetViews>
  <sheetFormatPr defaultColWidth="9.109375" defaultRowHeight="13.2"/>
  <cols>
    <col min="1" max="1" width="4.6640625" style="1" customWidth="1"/>
    <col min="2" max="2" width="4.6640625" style="19" customWidth="1"/>
    <col min="3" max="3" width="10.6640625" style="1" customWidth="1"/>
    <col min="4" max="4" width="2.6640625" style="1" customWidth="1"/>
    <col min="5" max="5" width="10.6640625" style="1" customWidth="1"/>
    <col min="6" max="6" width="2.6640625" style="1" customWidth="1"/>
    <col min="7" max="7" width="10.6640625" style="1" customWidth="1"/>
    <col min="8" max="8" width="2.6640625" style="1" customWidth="1"/>
    <col min="9" max="9" width="10.6640625" style="1" customWidth="1"/>
    <col min="10" max="10" width="2.6640625" style="1" customWidth="1"/>
    <col min="11" max="11" width="10.6640625" style="1" customWidth="1"/>
    <col min="12" max="12" width="2.6640625" style="1" customWidth="1"/>
    <col min="13" max="13" width="10.6640625" style="1" customWidth="1"/>
    <col min="14" max="14" width="2.6640625" style="1" customWidth="1"/>
    <col min="15" max="15" width="10.6640625" style="1" customWidth="1"/>
    <col min="16" max="16" width="2.6640625" style="1" customWidth="1"/>
    <col min="17" max="17" width="10.6640625" style="1" customWidth="1"/>
    <col min="18" max="18" width="4.6640625" style="1" customWidth="1"/>
    <col min="19" max="16384" width="9.109375" style="1"/>
  </cols>
  <sheetData>
    <row r="1" spans="2:17" ht="24.6">
      <c r="B1" s="222" t="s">
        <v>654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2:17" s="15" customFormat="1">
      <c r="C2" s="20"/>
      <c r="D2" s="20"/>
      <c r="E2" s="20"/>
    </row>
    <row r="3" spans="2:17" ht="18" customHeight="1">
      <c r="B3" s="258" t="s">
        <v>1372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</row>
    <row r="4" spans="2:17" ht="9.9" customHeight="1"/>
    <row r="5" spans="2:17" ht="18" customHeight="1">
      <c r="B5" s="259" t="s">
        <v>428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</row>
    <row r="6" spans="2:17" ht="9.9" customHeight="1"/>
    <row r="7" spans="2:17" ht="15" customHeight="1">
      <c r="B7" s="264" t="s">
        <v>1055</v>
      </c>
      <c r="C7" s="262" t="s">
        <v>1613</v>
      </c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</row>
    <row r="8" spans="2:17" ht="15" customHeight="1">
      <c r="B8" s="264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</row>
    <row r="9" spans="2:17" ht="15" customHeight="1">
      <c r="B9" s="264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</row>
    <row r="10" spans="2:17" s="182" customFormat="1" ht="9.75" customHeight="1">
      <c r="B10" s="191"/>
    </row>
    <row r="11" spans="2:17" s="182" customFormat="1" ht="21" customHeight="1">
      <c r="B11" s="192"/>
      <c r="C11" s="263" t="s">
        <v>206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</row>
    <row r="12" spans="2:17" s="182" customFormat="1" ht="21" customHeight="1">
      <c r="B12" s="191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</row>
    <row r="13" spans="2:17" s="182" customFormat="1" ht="21" customHeight="1">
      <c r="B13" s="191"/>
      <c r="C13" s="263" t="s">
        <v>207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</row>
    <row r="14" spans="2:17" s="182" customFormat="1" ht="21" customHeight="1">
      <c r="B14" s="191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</row>
    <row r="15" spans="2:17" s="182" customFormat="1" ht="21" customHeight="1">
      <c r="B15" s="191"/>
      <c r="C15" s="263" t="s">
        <v>208</v>
      </c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</row>
    <row r="16" spans="2:17" s="182" customFormat="1" ht="21" customHeight="1">
      <c r="B16" s="191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</row>
    <row r="17" spans="2:17" s="182" customFormat="1" ht="9.75" customHeight="1">
      <c r="B17" s="191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2:17" s="182" customFormat="1" ht="15" customHeight="1">
      <c r="B18" s="261" t="s">
        <v>647</v>
      </c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</row>
    <row r="19" spans="2:17" s="182" customFormat="1" ht="15.6">
      <c r="B19" s="260" t="s">
        <v>858</v>
      </c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</row>
  </sheetData>
  <sheetProtection sheet="1" objects="1" scenarios="1"/>
  <mergeCells count="10">
    <mergeCell ref="B1:Q1"/>
    <mergeCell ref="B3:Q3"/>
    <mergeCell ref="B5:Q5"/>
    <mergeCell ref="B19:Q19"/>
    <mergeCell ref="B18:Q18"/>
    <mergeCell ref="C7:Q9"/>
    <mergeCell ref="C13:Q14"/>
    <mergeCell ref="C15:Q16"/>
    <mergeCell ref="C11:Q12"/>
    <mergeCell ref="B7:B9"/>
  </mergeCells>
  <phoneticPr fontId="3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B1:Q27"/>
  <sheetViews>
    <sheetView showGridLines="0" workbookViewId="0"/>
  </sheetViews>
  <sheetFormatPr defaultColWidth="9.109375" defaultRowHeight="13.2"/>
  <cols>
    <col min="1" max="1" width="4.6640625" style="1" customWidth="1"/>
    <col min="2" max="2" width="4.6640625" style="19" customWidth="1"/>
    <col min="3" max="3" width="10.6640625" style="1" customWidth="1"/>
    <col min="4" max="4" width="2.6640625" style="1" customWidth="1"/>
    <col min="5" max="5" width="10.6640625" style="1" customWidth="1"/>
    <col min="6" max="6" width="2.6640625" style="1" customWidth="1"/>
    <col min="7" max="7" width="10.6640625" style="1" customWidth="1"/>
    <col min="8" max="8" width="2.6640625" style="1" customWidth="1"/>
    <col min="9" max="9" width="10.6640625" style="1" customWidth="1"/>
    <col min="10" max="10" width="2.6640625" style="1" customWidth="1"/>
    <col min="11" max="11" width="10.6640625" style="1" customWidth="1"/>
    <col min="12" max="12" width="2.6640625" style="1" customWidth="1"/>
    <col min="13" max="13" width="10.6640625" style="1" customWidth="1"/>
    <col min="14" max="14" width="2.6640625" style="1" customWidth="1"/>
    <col min="15" max="15" width="10.6640625" style="1" customWidth="1"/>
    <col min="16" max="16" width="2.6640625" style="1" customWidth="1"/>
    <col min="17" max="17" width="10.6640625" style="1" customWidth="1"/>
    <col min="18" max="18" width="4.6640625" style="1" customWidth="1"/>
    <col min="19" max="16384" width="9.109375" style="1"/>
  </cols>
  <sheetData>
    <row r="1" spans="2:17" ht="24.6">
      <c r="B1" s="222" t="s">
        <v>1049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2:17" s="15" customFormat="1">
      <c r="C2" s="20"/>
      <c r="D2" s="20"/>
      <c r="E2" s="20"/>
    </row>
    <row r="3" spans="2:17" s="182" customFormat="1" ht="18" customHeight="1">
      <c r="B3" s="266" t="s">
        <v>1373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</row>
    <row r="4" spans="2:17" s="182" customFormat="1" ht="9.9" customHeight="1">
      <c r="B4" s="191"/>
    </row>
    <row r="5" spans="2:17" s="182" customFormat="1" ht="18" customHeight="1">
      <c r="B5" s="267" t="s">
        <v>429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</row>
    <row r="6" spans="2:17" s="182" customFormat="1" ht="9.9" customHeight="1">
      <c r="B6" s="191"/>
    </row>
    <row r="7" spans="2:17" s="182" customFormat="1" ht="15" customHeight="1">
      <c r="B7" s="268" t="s">
        <v>1060</v>
      </c>
      <c r="C7" s="269" t="s">
        <v>1347</v>
      </c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</row>
    <row r="8" spans="2:17" s="182" customFormat="1" ht="15" customHeight="1">
      <c r="B8" s="268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</row>
    <row r="9" spans="2:17" s="182" customFormat="1" ht="15" customHeight="1">
      <c r="B9" s="268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</row>
    <row r="10" spans="2:17" s="182" customFormat="1" ht="9.75" customHeight="1">
      <c r="B10" s="191"/>
    </row>
    <row r="11" spans="2:17" s="182" customFormat="1" ht="21" customHeight="1">
      <c r="B11" s="192">
        <v>1</v>
      </c>
      <c r="C11" s="263" t="s">
        <v>365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</row>
    <row r="12" spans="2:17" s="182" customFormat="1" ht="21" customHeight="1">
      <c r="B12" s="191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</row>
    <row r="13" spans="2:17" s="182" customFormat="1" ht="21" customHeight="1">
      <c r="B13" s="191"/>
      <c r="C13" s="263" t="s">
        <v>366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</row>
    <row r="14" spans="2:17" s="182" customFormat="1" ht="21" customHeight="1">
      <c r="B14" s="191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</row>
    <row r="15" spans="2:17" s="182" customFormat="1" ht="21" customHeight="1">
      <c r="B15" s="191"/>
      <c r="C15" s="263" t="s">
        <v>367</v>
      </c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</row>
    <row r="16" spans="2:17" s="182" customFormat="1" ht="21" customHeight="1">
      <c r="B16" s="191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</row>
    <row r="17" spans="2:17" s="182" customFormat="1" ht="9.75" customHeight="1">
      <c r="B17" s="191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2:17" s="182" customFormat="1" ht="15" customHeight="1">
      <c r="B18" s="261" t="s">
        <v>1050</v>
      </c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</row>
    <row r="19" spans="2:17" s="182" customFormat="1" ht="15.75" customHeight="1">
      <c r="B19" s="265" t="s">
        <v>1053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</row>
    <row r="20" spans="2:17" s="182" customFormat="1">
      <c r="B20" s="191"/>
    </row>
    <row r="21" spans="2:17" s="182" customFormat="1" ht="5.0999999999999996" customHeight="1">
      <c r="B21" s="191"/>
    </row>
    <row r="22" spans="2:17" s="182" customFormat="1" ht="5.0999999999999996" customHeight="1">
      <c r="B22" s="191"/>
    </row>
    <row r="23" spans="2:17" s="182" customFormat="1" ht="15.75" customHeight="1">
      <c r="B23" s="261" t="s">
        <v>201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</row>
    <row r="24" spans="2:17" s="182" customFormat="1">
      <c r="B24" s="191"/>
    </row>
    <row r="25" spans="2:17" s="182" customFormat="1">
      <c r="B25" s="191"/>
    </row>
    <row r="26" spans="2:17" s="182" customFormat="1">
      <c r="B26" s="191"/>
    </row>
    <row r="27" spans="2:17" s="182" customFormat="1">
      <c r="B27" s="191"/>
    </row>
  </sheetData>
  <sheetProtection sheet="1" objects="1" scenarios="1"/>
  <mergeCells count="11">
    <mergeCell ref="B1:Q1"/>
    <mergeCell ref="B3:Q3"/>
    <mergeCell ref="B5:Q5"/>
    <mergeCell ref="B7:B9"/>
    <mergeCell ref="C7:Q9"/>
    <mergeCell ref="B23:Q23"/>
    <mergeCell ref="C11:Q12"/>
    <mergeCell ref="C13:Q14"/>
    <mergeCell ref="C15:Q16"/>
    <mergeCell ref="B18:Q18"/>
    <mergeCell ref="B19:Q19"/>
  </mergeCells>
  <phoneticPr fontId="3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S24"/>
  <sheetViews>
    <sheetView showGridLines="0" workbookViewId="0"/>
  </sheetViews>
  <sheetFormatPr defaultColWidth="9.109375" defaultRowHeight="13.2"/>
  <cols>
    <col min="1" max="1" width="4.6640625" style="182" customWidth="1"/>
    <col min="2" max="2" width="10.6640625" style="182" customWidth="1"/>
    <col min="3" max="3" width="2.6640625" style="182" customWidth="1"/>
    <col min="4" max="4" width="10.6640625" style="182" customWidth="1"/>
    <col min="5" max="5" width="2.6640625" style="182" customWidth="1"/>
    <col min="6" max="6" width="10.6640625" style="182" customWidth="1"/>
    <col min="7" max="7" width="2.6640625" style="182" customWidth="1"/>
    <col min="8" max="8" width="10.6640625" style="182" customWidth="1"/>
    <col min="9" max="9" width="2.6640625" style="182" customWidth="1"/>
    <col min="10" max="10" width="10.6640625" style="182" customWidth="1"/>
    <col min="11" max="11" width="2.6640625" style="182" customWidth="1"/>
    <col min="12" max="12" width="10.6640625" style="182" customWidth="1"/>
    <col min="13" max="13" width="2.6640625" style="182" customWidth="1"/>
    <col min="14" max="14" width="10.6640625" style="182" customWidth="1"/>
    <col min="15" max="15" width="2.6640625" style="182" customWidth="1"/>
    <col min="16" max="16" width="10.6640625" style="182" customWidth="1"/>
    <col min="17" max="17" width="4.6640625" style="182" customWidth="1"/>
    <col min="18" max="16384" width="9.109375" style="182"/>
  </cols>
  <sheetData>
    <row r="1" spans="1:19" ht="24.6">
      <c r="A1" s="181"/>
      <c r="B1" s="272" t="s">
        <v>648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9" s="183" customFormat="1" ht="9.75" customHeight="1">
      <c r="B2" s="183">
        <v>1</v>
      </c>
      <c r="C2" s="183">
        <v>18</v>
      </c>
      <c r="D2" s="183">
        <v>31</v>
      </c>
      <c r="F2" s="183">
        <v>0</v>
      </c>
    </row>
    <row r="3" spans="1:19" ht="18" customHeight="1">
      <c r="B3" s="266" t="s">
        <v>1966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9" ht="3.75" customHeight="1"/>
    <row r="5" spans="1:19" ht="3.75" customHeight="1"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</row>
    <row r="6" spans="1:19" ht="3.75" customHeight="1"/>
    <row r="7" spans="1:19" ht="24.9" customHeight="1">
      <c r="B7" s="275" t="s">
        <v>2010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S7" s="110"/>
    </row>
    <row r="8" spans="1:19" ht="24.9" customHeight="1"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</row>
    <row r="9" spans="1:19" ht="3" customHeight="1"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</row>
    <row r="10" spans="1:19" ht="3.75" customHeight="1">
      <c r="S10" s="184"/>
    </row>
    <row r="11" spans="1:19" ht="21.9" customHeight="1">
      <c r="B11" s="271" t="s">
        <v>2011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9" ht="21.9" customHeight="1"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</row>
    <row r="13" spans="1:19" ht="21.9" customHeight="1">
      <c r="B13" s="271" t="s">
        <v>2012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</row>
    <row r="14" spans="1:19" ht="21.9" customHeight="1"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</row>
    <row r="15" spans="1:19" ht="21.9" customHeight="1">
      <c r="B15" s="271" t="s">
        <v>2013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</row>
    <row r="16" spans="1:19" ht="21.9" customHeight="1"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</row>
    <row r="17" spans="2:16" ht="9.75" customHeight="1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</row>
    <row r="18" spans="2:16" s="200" customFormat="1" ht="18" customHeight="1">
      <c r="C18" s="274" t="s">
        <v>649</v>
      </c>
      <c r="D18" s="274"/>
      <c r="E18" s="274"/>
      <c r="F18" s="274"/>
      <c r="G18" s="274"/>
      <c r="I18" s="202" t="s">
        <v>1946</v>
      </c>
      <c r="L18" s="201"/>
    </row>
    <row r="19" spans="2:16" ht="12.75" customHeight="1">
      <c r="H19" s="273"/>
      <c r="I19" s="273"/>
      <c r="J19" s="273"/>
    </row>
    <row r="20" spans="2:16">
      <c r="H20" s="270" t="s">
        <v>647</v>
      </c>
      <c r="I20" s="270"/>
      <c r="J20" s="270"/>
    </row>
    <row r="21" spans="2:16" ht="15.6">
      <c r="H21" s="203">
        <v>18</v>
      </c>
      <c r="I21" s="189" t="s">
        <v>704</v>
      </c>
      <c r="J21" s="203">
        <v>31</v>
      </c>
    </row>
    <row r="22" spans="2:16" ht="9.75" customHeight="1">
      <c r="H22" s="189"/>
      <c r="I22" s="190"/>
      <c r="J22" s="189"/>
    </row>
    <row r="23" spans="2:16" ht="5.0999999999999996" customHeight="1">
      <c r="G23" s="45"/>
      <c r="H23" s="45"/>
    </row>
    <row r="24" spans="2:16" ht="5.0999999999999996" customHeight="1"/>
  </sheetData>
  <sheetProtection sheet="1" objects="1" scenarios="1"/>
  <mergeCells count="10">
    <mergeCell ref="H20:J20"/>
    <mergeCell ref="B11:P12"/>
    <mergeCell ref="B13:P14"/>
    <mergeCell ref="B15:P16"/>
    <mergeCell ref="B1:P1"/>
    <mergeCell ref="H19:J19"/>
    <mergeCell ref="B3:P3"/>
    <mergeCell ref="D5:N5"/>
    <mergeCell ref="C18:G18"/>
    <mergeCell ref="B7:P9"/>
  </mergeCells>
  <phoneticPr fontId="3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1:F28"/>
  <sheetViews>
    <sheetView showGridLines="0" workbookViewId="0"/>
  </sheetViews>
  <sheetFormatPr defaultColWidth="9.109375" defaultRowHeight="13.2"/>
  <cols>
    <col min="1" max="1" width="1.6640625" style="1" customWidth="1"/>
    <col min="2" max="2" width="20.109375" style="1" customWidth="1"/>
    <col min="3" max="3" width="10.6640625" style="147" customWidth="1"/>
    <col min="4" max="4" width="83.109375" style="1" bestFit="1" customWidth="1"/>
    <col min="5" max="5" width="12.44140625" style="16" customWidth="1"/>
    <col min="6" max="6" width="9.109375" style="1"/>
    <col min="7" max="7" width="1.6640625" style="1" customWidth="1"/>
    <col min="8" max="16384" width="9.109375" style="1"/>
  </cols>
  <sheetData>
    <row r="1" spans="1:6" ht="22.8">
      <c r="A1" s="15"/>
      <c r="B1" s="276" t="s">
        <v>343</v>
      </c>
      <c r="C1" s="276"/>
      <c r="D1" s="276"/>
      <c r="E1" s="276"/>
      <c r="F1" s="276"/>
    </row>
    <row r="3" spans="1:6">
      <c r="B3" s="1" t="s">
        <v>390</v>
      </c>
      <c r="D3" s="1">
        <f>COUNTA(D7:D26)</f>
        <v>20</v>
      </c>
      <c r="E3" s="16" t="s">
        <v>391</v>
      </c>
    </row>
    <row r="4" spans="1:6">
      <c r="D4" s="1">
        <f>COUNT(E7:E26)</f>
        <v>14</v>
      </c>
      <c r="E4" s="16" t="s">
        <v>1520</v>
      </c>
    </row>
    <row r="5" spans="1:6">
      <c r="B5" s="1" t="s">
        <v>448</v>
      </c>
      <c r="D5" s="1">
        <f>COUNTA(Otazky!A:A)</f>
        <v>450</v>
      </c>
      <c r="E5" s="16" t="s">
        <v>449</v>
      </c>
    </row>
    <row r="6" spans="1:6">
      <c r="B6" s="16" t="s">
        <v>768</v>
      </c>
      <c r="C6" s="147" t="s">
        <v>1519</v>
      </c>
      <c r="D6" s="1" t="s">
        <v>447</v>
      </c>
      <c r="E6" s="16" t="s">
        <v>392</v>
      </c>
      <c r="F6" s="16" t="s">
        <v>407</v>
      </c>
    </row>
    <row r="7" spans="1:6">
      <c r="B7" s="145">
        <v>1</v>
      </c>
      <c r="C7" s="144" t="str">
        <f>IF('1'!C$1="","",'1'!C$1)</f>
        <v>Plamen</v>
      </c>
      <c r="D7" s="144" t="str">
        <f>IF('1'!B$1="","",'1'!B$1)</f>
        <v>Plamen - Obecná část</v>
      </c>
      <c r="E7" s="16">
        <f>IF(D7="","",COUNTA('1'!A:A)-1)</f>
        <v>31</v>
      </c>
      <c r="F7" s="1">
        <v>0</v>
      </c>
    </row>
    <row r="8" spans="1:6">
      <c r="B8" s="145">
        <v>2</v>
      </c>
      <c r="C8" s="144" t="str">
        <f>IF('2'!C$1="","",'2'!C$1)</f>
        <v>Dorost</v>
      </c>
      <c r="D8" s="144" t="str">
        <f>IF('2'!B$1="","",'2'!B$1)</f>
        <v>Dorost - Obecná část</v>
      </c>
      <c r="E8" s="16">
        <f>IF(D8="","",COUNTA('2'!A:A)-1)</f>
        <v>30</v>
      </c>
      <c r="F8" s="1">
        <f>IF(D8="","",F7+E7)</f>
        <v>31</v>
      </c>
    </row>
    <row r="9" spans="1:6">
      <c r="B9" s="145">
        <v>3</v>
      </c>
      <c r="C9" s="144" t="str">
        <f>IF('3'!C$1="","",'3'!C$1)</f>
        <v>Plamen</v>
      </c>
      <c r="D9" s="144" t="str">
        <f>IF('3'!B$1="","",'3'!B$1)</f>
        <v>Plamen - Štafeta 4x60 m</v>
      </c>
      <c r="E9" s="16">
        <f>IF(D9="","",COUNTA('3'!A:A)-1)</f>
        <v>40</v>
      </c>
      <c r="F9" s="1">
        <f t="shared" ref="F9:F26" si="0">IF(D9="","",F8+E8)</f>
        <v>61</v>
      </c>
    </row>
    <row r="10" spans="1:6">
      <c r="B10" s="145">
        <v>4</v>
      </c>
      <c r="C10" s="144" t="str">
        <f>IF('4'!C$1="","",'4'!C$1)</f>
        <v>Dorost</v>
      </c>
      <c r="D10" s="144" t="str">
        <f>IF('4'!B$1="","",'4'!B$1)</f>
        <v>Dorost - Štafeta 4x100 m</v>
      </c>
      <c r="E10" s="16">
        <f>IF(D10="","",COUNTA('4'!A:A)-1)</f>
        <v>25</v>
      </c>
      <c r="F10" s="1">
        <f t="shared" si="0"/>
        <v>101</v>
      </c>
    </row>
    <row r="11" spans="1:6">
      <c r="B11" s="145">
        <v>5</v>
      </c>
      <c r="C11" s="144" t="str">
        <f>IF('5'!C$1="","",'5'!C$1)</f>
        <v>Plamen</v>
      </c>
      <c r="D11" s="144" t="str">
        <f>IF('5'!B$1="","",'5'!B$1)</f>
        <v>Plamen - Štafeta požárních dvojic</v>
      </c>
      <c r="E11" s="16">
        <f>IF(D11="","",COUNTA('5'!A:A)-1)</f>
        <v>41</v>
      </c>
      <c r="F11" s="1">
        <f t="shared" si="0"/>
        <v>126</v>
      </c>
    </row>
    <row r="12" spans="1:6">
      <c r="B12" s="145">
        <v>6</v>
      </c>
      <c r="C12" s="144" t="str">
        <f>IF('6'!C$1="","",'6'!C$1)</f>
        <v>Dorost</v>
      </c>
      <c r="D12" s="144" t="str">
        <f>IF('6'!B$1="","",'6'!B$1)</f>
        <v>Dorost - Dvojboj</v>
      </c>
      <c r="E12" s="16">
        <f>IF(D12="","",COUNTA('6'!A:A)-1)</f>
        <v>18</v>
      </c>
      <c r="F12" s="1">
        <f t="shared" si="0"/>
        <v>167</v>
      </c>
    </row>
    <row r="13" spans="1:6">
      <c r="B13" s="145">
        <v>7</v>
      </c>
      <c r="C13" s="144" t="str">
        <f>IF('7'!C$1="","",'7'!C$1)</f>
        <v>Plamen</v>
      </c>
      <c r="D13" s="144" t="str">
        <f>IF('7'!B$1="","",'7'!B$1)</f>
        <v>Plamen - Požární útok</v>
      </c>
      <c r="E13" s="16">
        <f>IF(D13="","",COUNTA('7'!A:A)-1)</f>
        <v>32</v>
      </c>
      <c r="F13" s="1">
        <f t="shared" si="0"/>
        <v>185</v>
      </c>
    </row>
    <row r="14" spans="1:6">
      <c r="B14" s="145">
        <v>8</v>
      </c>
      <c r="C14" s="144" t="str">
        <f>IF('8'!C$1="","",'8'!C$1)</f>
        <v>Dorost</v>
      </c>
      <c r="D14" s="144" t="str">
        <f>IF('8'!B$1="","",'8'!B$1)</f>
        <v>Dorost - Požární útok</v>
      </c>
      <c r="E14" s="16">
        <f>IF(D14="","",COUNTA('8'!A:A)-1)</f>
        <v>30</v>
      </c>
      <c r="F14" s="1">
        <f t="shared" si="0"/>
        <v>217</v>
      </c>
    </row>
    <row r="15" spans="1:6">
      <c r="B15" s="145">
        <v>9</v>
      </c>
      <c r="C15" s="144" t="str">
        <f>IF('9'!C$1="","",'9'!C$1)</f>
        <v>Plamen</v>
      </c>
      <c r="D15" s="144" t="str">
        <f>IF('9'!B$1="","",'9'!B$1)</f>
        <v>Plamen - Závod požárnické všestrannosti</v>
      </c>
      <c r="E15" s="16">
        <f>IF(D15="","",COUNTA('9'!A:A)-1)</f>
        <v>46</v>
      </c>
      <c r="F15" s="1">
        <f t="shared" si="0"/>
        <v>247</v>
      </c>
    </row>
    <row r="16" spans="1:6">
      <c r="B16" s="145">
        <v>10</v>
      </c>
      <c r="C16" s="144" t="str">
        <f>IF('10'!C$1="","",'10'!C$1)</f>
        <v>Dorost</v>
      </c>
      <c r="D16" s="144" t="str">
        <f>IF('10'!B$1="","",'10'!B$1)</f>
        <v>Dorost - Závod požárnické všestrannosti</v>
      </c>
      <c r="E16" s="16">
        <f>IF(D16="","",COUNTA('10'!A:A)-1)</f>
        <v>30</v>
      </c>
      <c r="F16" s="1">
        <f t="shared" si="0"/>
        <v>293</v>
      </c>
    </row>
    <row r="17" spans="2:6">
      <c r="B17" s="145">
        <v>11</v>
      </c>
      <c r="C17" s="144" t="str">
        <f>IF('11'!C$1="","",'11'!C$1)</f>
        <v>Plamen</v>
      </c>
      <c r="D17" s="144" t="str">
        <f>IF('11'!B$1="","",'11'!B$1)</f>
        <v>Plamen - Běh na 60 m s překážkami</v>
      </c>
      <c r="E17" s="16">
        <f>IF(D17="","",COUNTA('11'!A:A)-1)</f>
        <v>33</v>
      </c>
      <c r="F17" s="1">
        <f t="shared" si="0"/>
        <v>323</v>
      </c>
    </row>
    <row r="18" spans="2:6">
      <c r="B18" s="145">
        <v>12</v>
      </c>
      <c r="C18" s="144" t="str">
        <f>IF('12'!C$1="","",'12'!C$1)</f>
        <v>Dorost</v>
      </c>
      <c r="D18" s="144" t="str">
        <f>IF('12'!B$1="","",'12'!B$1)</f>
        <v>Dorost - Běh na 100 m s překážkami</v>
      </c>
      <c r="E18" s="16">
        <f>IF(D18="","",COUNTA('12'!A:A)-1)</f>
        <v>20</v>
      </c>
      <c r="F18" s="1">
        <f t="shared" si="0"/>
        <v>356</v>
      </c>
    </row>
    <row r="19" spans="2:6">
      <c r="B19" s="145">
        <v>13</v>
      </c>
      <c r="C19" s="144" t="str">
        <f>IF('13'!C$1="","",'13'!C$1)</f>
        <v>Plamen</v>
      </c>
      <c r="D19" s="144" t="str">
        <f>IF('13'!B$1="","",'13'!B$1)</f>
        <v>Plamen - Požární útok s překážkami CTIF</v>
      </c>
      <c r="E19" s="16">
        <f>IF(D19="","",COUNTA('13'!A:A)-1)</f>
        <v>39</v>
      </c>
      <c r="F19" s="1">
        <f t="shared" si="0"/>
        <v>376</v>
      </c>
    </row>
    <row r="20" spans="2:6">
      <c r="B20" s="145">
        <v>14</v>
      </c>
      <c r="C20" s="144" t="str">
        <f>IF('14'!C$1="","",'14'!C$1)</f>
        <v>Plamen</v>
      </c>
      <c r="D20" s="144" t="str">
        <f>IF('14'!B$1="","",'14'!B$1)</f>
        <v>Plamen - Štafeta CTIF</v>
      </c>
      <c r="E20" s="16">
        <f>IF(D20="","",COUNTA('14'!A:A)-1)</f>
        <v>35</v>
      </c>
      <c r="F20" s="1">
        <f t="shared" si="0"/>
        <v>415</v>
      </c>
    </row>
    <row r="21" spans="2:6">
      <c r="B21" s="145">
        <v>15</v>
      </c>
      <c r="C21" s="144" t="str">
        <f>IF('15'!C$1="","",'15'!C$1)</f>
        <v/>
      </c>
      <c r="D21" s="144" t="str">
        <f>IF('15'!B$1="","",'15'!B$1)</f>
        <v/>
      </c>
      <c r="E21" s="16" t="str">
        <f>IF(D21="","",COUNTA('15'!A:A)-1)</f>
        <v/>
      </c>
      <c r="F21" s="1" t="str">
        <f t="shared" si="0"/>
        <v/>
      </c>
    </row>
    <row r="22" spans="2:6">
      <c r="B22" s="145">
        <v>16</v>
      </c>
      <c r="C22" s="144" t="str">
        <f>IF('16'!C$1="","",'16'!C$1)</f>
        <v/>
      </c>
      <c r="D22" s="144" t="str">
        <f>IF('16'!B$1="","",'16'!B$1)</f>
        <v/>
      </c>
      <c r="E22" s="16" t="str">
        <f>IF(D22="","",COUNTA('16'!A:A)-1)</f>
        <v/>
      </c>
      <c r="F22" s="1" t="str">
        <f t="shared" si="0"/>
        <v/>
      </c>
    </row>
    <row r="23" spans="2:6">
      <c r="B23" s="145">
        <v>17</v>
      </c>
      <c r="C23" s="144" t="str">
        <f>IF('17'!C$1="","",'17'!C$1)</f>
        <v/>
      </c>
      <c r="D23" s="144" t="str">
        <f>IF('17'!B$1="","",'17'!B$1)</f>
        <v/>
      </c>
      <c r="E23" s="16" t="str">
        <f>IF(D23="","",COUNTA('17'!A:A)-1)</f>
        <v/>
      </c>
      <c r="F23" s="1" t="str">
        <f t="shared" si="0"/>
        <v/>
      </c>
    </row>
    <row r="24" spans="2:6">
      <c r="B24" s="145">
        <v>18</v>
      </c>
      <c r="C24" s="144" t="str">
        <f>IF('18'!C$1="","",'18'!C$1)</f>
        <v/>
      </c>
      <c r="D24" s="144" t="str">
        <f>IF('18'!B$1="","",'18'!B$1)</f>
        <v/>
      </c>
      <c r="E24" s="16" t="str">
        <f>IF(D24="","",COUNTA('18'!A:A)-1)</f>
        <v/>
      </c>
      <c r="F24" s="1" t="str">
        <f t="shared" si="0"/>
        <v/>
      </c>
    </row>
    <row r="25" spans="2:6">
      <c r="B25" s="145">
        <v>19</v>
      </c>
      <c r="C25" s="144" t="str">
        <f>IF('19'!C$1="","",'19'!C$1)</f>
        <v/>
      </c>
      <c r="D25" s="144" t="str">
        <f>IF('19'!B$1="","",'19'!B$1)</f>
        <v/>
      </c>
      <c r="E25" s="16" t="str">
        <f>IF(D25="","",COUNTA('19'!A:A)-1)</f>
        <v/>
      </c>
      <c r="F25" s="1" t="str">
        <f t="shared" si="0"/>
        <v/>
      </c>
    </row>
    <row r="26" spans="2:6">
      <c r="B26" s="145">
        <v>20</v>
      </c>
      <c r="C26" s="144" t="str">
        <f>IF('20'!C$1="","",'20'!C$1)</f>
        <v/>
      </c>
      <c r="D26" s="144" t="str">
        <f>IF('20'!B$1="","",'20'!B$1)</f>
        <v/>
      </c>
      <c r="E26" s="16" t="str">
        <f>IF(D26="","",COUNTA('20'!A:A)-1)</f>
        <v/>
      </c>
      <c r="F26" s="1" t="str">
        <f t="shared" si="0"/>
        <v/>
      </c>
    </row>
    <row r="27" spans="2:6" ht="5.0999999999999996" customHeight="1">
      <c r="B27" s="145"/>
      <c r="C27" s="144"/>
      <c r="D27" s="78"/>
    </row>
    <row r="28" spans="2:6" ht="5.0999999999999996" customHeight="1"/>
  </sheetData>
  <sheetCalcPr fullCalcOnLoad="1"/>
  <sheetProtection sheet="1"/>
  <mergeCells count="1">
    <mergeCell ref="B1:F1"/>
  </mergeCells>
  <phoneticPr fontId="33" type="noConversion"/>
  <printOptions horizontalCentered="1"/>
  <pageMargins left="0" right="0" top="0.59055118110236227" bottom="0.59055118110236227" header="0" footer="0"/>
  <pageSetup paperSize="9" orientation="landscape" r:id="rId1"/>
  <headerFooter alignWithMargins="0"/>
  <ignoredErrors>
    <ignoredError sqref="C7:C26 D7:D8 D9:D26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"/>
  <dimension ref="A1:I450"/>
  <sheetViews>
    <sheetView showGridLines="0" workbookViewId="0"/>
  </sheetViews>
  <sheetFormatPr defaultColWidth="9.109375" defaultRowHeight="13.2"/>
  <cols>
    <col min="1" max="1" width="4.33203125" style="33" customWidth="1"/>
    <col min="2" max="5" width="15.6640625" style="33" customWidth="1"/>
    <col min="6" max="6" width="2.6640625" style="33" customWidth="1"/>
    <col min="7" max="7" width="16.6640625" style="33" customWidth="1"/>
    <col min="8" max="8" width="3.6640625" style="33" customWidth="1"/>
    <col min="9" max="9" width="4.6640625" style="33" customWidth="1"/>
    <col min="10" max="16384" width="9.109375" style="33"/>
  </cols>
  <sheetData>
    <row r="1" spans="1:9">
      <c r="A1" s="32">
        <v>1</v>
      </c>
      <c r="B1" s="33" t="s">
        <v>986</v>
      </c>
      <c r="C1" s="33" t="s">
        <v>655</v>
      </c>
      <c r="D1" s="33" t="s">
        <v>1891</v>
      </c>
      <c r="E1" s="33" t="s">
        <v>656</v>
      </c>
      <c r="F1" s="178" t="s">
        <v>1054</v>
      </c>
      <c r="G1" s="33" t="s">
        <v>428</v>
      </c>
      <c r="H1" s="33">
        <v>1</v>
      </c>
      <c r="I1" s="33" t="s">
        <v>1146</v>
      </c>
    </row>
    <row r="2" spans="1:9">
      <c r="A2" s="33">
        <v>2</v>
      </c>
      <c r="B2" s="33" t="s">
        <v>1878</v>
      </c>
      <c r="C2" s="33" t="s">
        <v>657</v>
      </c>
      <c r="D2" s="33" t="s">
        <v>1879</v>
      </c>
      <c r="E2" s="33" t="s">
        <v>1564</v>
      </c>
      <c r="F2" s="33" t="s">
        <v>1054</v>
      </c>
      <c r="G2" s="33" t="s">
        <v>428</v>
      </c>
      <c r="H2" s="33">
        <v>1</v>
      </c>
      <c r="I2" s="33" t="s">
        <v>1146</v>
      </c>
    </row>
    <row r="3" spans="1:9">
      <c r="A3" s="33">
        <v>3</v>
      </c>
      <c r="B3" s="33" t="s">
        <v>1979</v>
      </c>
      <c r="C3" s="33" t="s">
        <v>698</v>
      </c>
      <c r="D3" s="33" t="s">
        <v>699</v>
      </c>
      <c r="E3" s="33" t="s">
        <v>700</v>
      </c>
      <c r="F3" s="33" t="s">
        <v>1054</v>
      </c>
      <c r="G3" s="33" t="s">
        <v>428</v>
      </c>
      <c r="H3" s="33">
        <v>1</v>
      </c>
      <c r="I3" s="33" t="s">
        <v>1146</v>
      </c>
    </row>
    <row r="4" spans="1:9">
      <c r="A4" s="33">
        <v>4</v>
      </c>
      <c r="B4" s="33" t="s">
        <v>987</v>
      </c>
      <c r="C4" s="33" t="s">
        <v>658</v>
      </c>
      <c r="D4" s="33" t="s">
        <v>659</v>
      </c>
      <c r="E4" s="33" t="s">
        <v>660</v>
      </c>
      <c r="F4" s="33" t="s">
        <v>1054</v>
      </c>
      <c r="G4" s="33" t="s">
        <v>428</v>
      </c>
      <c r="H4" s="33">
        <v>1</v>
      </c>
      <c r="I4" s="33" t="s">
        <v>1146</v>
      </c>
    </row>
    <row r="5" spans="1:9">
      <c r="A5" s="33">
        <v>5</v>
      </c>
      <c r="B5" s="33" t="s">
        <v>988</v>
      </c>
      <c r="C5" s="33" t="s">
        <v>1806</v>
      </c>
      <c r="D5" s="33" t="s">
        <v>472</v>
      </c>
      <c r="E5" s="33" t="s">
        <v>473</v>
      </c>
      <c r="F5" s="33" t="s">
        <v>1065</v>
      </c>
      <c r="G5" s="33" t="s">
        <v>428</v>
      </c>
      <c r="H5" s="33">
        <v>1</v>
      </c>
      <c r="I5" s="33" t="s">
        <v>1146</v>
      </c>
    </row>
    <row r="6" spans="1:9">
      <c r="A6" s="33">
        <v>6</v>
      </c>
      <c r="B6" s="33" t="s">
        <v>1807</v>
      </c>
      <c r="C6" s="33" t="s">
        <v>661</v>
      </c>
      <c r="D6" s="33" t="s">
        <v>662</v>
      </c>
      <c r="E6" s="33" t="s">
        <v>663</v>
      </c>
      <c r="F6" s="33" t="s">
        <v>1054</v>
      </c>
      <c r="G6" s="33" t="s">
        <v>428</v>
      </c>
      <c r="H6" s="33">
        <v>1</v>
      </c>
      <c r="I6" s="33" t="s">
        <v>1146</v>
      </c>
    </row>
    <row r="7" spans="1:9">
      <c r="A7" s="33">
        <v>7</v>
      </c>
      <c r="B7" s="33" t="s">
        <v>989</v>
      </c>
      <c r="C7" s="33" t="s">
        <v>662</v>
      </c>
      <c r="D7" s="33" t="s">
        <v>1727</v>
      </c>
      <c r="E7" s="33" t="s">
        <v>661</v>
      </c>
      <c r="F7" s="33" t="s">
        <v>1053</v>
      </c>
      <c r="G7" s="33" t="s">
        <v>428</v>
      </c>
      <c r="H7" s="33">
        <v>1</v>
      </c>
      <c r="I7" s="33" t="s">
        <v>1146</v>
      </c>
    </row>
    <row r="8" spans="1:9">
      <c r="A8" s="33">
        <v>8</v>
      </c>
      <c r="B8" s="33" t="s">
        <v>1941</v>
      </c>
      <c r="C8" s="33" t="s">
        <v>835</v>
      </c>
      <c r="D8" s="33" t="s">
        <v>478</v>
      </c>
      <c r="E8" s="33" t="s">
        <v>352</v>
      </c>
      <c r="F8" s="33" t="s">
        <v>1053</v>
      </c>
      <c r="G8" s="33" t="s">
        <v>428</v>
      </c>
      <c r="H8" s="33">
        <v>1</v>
      </c>
      <c r="I8" s="33" t="s">
        <v>1146</v>
      </c>
    </row>
    <row r="9" spans="1:9">
      <c r="A9" s="33">
        <v>9</v>
      </c>
      <c r="B9" s="33" t="s">
        <v>1612</v>
      </c>
      <c r="C9" s="33" t="s">
        <v>1728</v>
      </c>
      <c r="D9" s="33" t="s">
        <v>1593</v>
      </c>
      <c r="E9" s="33" t="s">
        <v>664</v>
      </c>
      <c r="F9" s="33" t="s">
        <v>1054</v>
      </c>
      <c r="G9" s="33" t="s">
        <v>428</v>
      </c>
      <c r="H9" s="33">
        <v>1</v>
      </c>
      <c r="I9" s="33" t="s">
        <v>1146</v>
      </c>
    </row>
    <row r="10" spans="1:9">
      <c r="A10" s="33">
        <v>10</v>
      </c>
      <c r="B10" s="33" t="s">
        <v>1613</v>
      </c>
      <c r="C10" s="33" t="s">
        <v>665</v>
      </c>
      <c r="D10" s="33" t="s">
        <v>666</v>
      </c>
      <c r="E10" s="33" t="s">
        <v>977</v>
      </c>
      <c r="F10" s="33" t="s">
        <v>1065</v>
      </c>
      <c r="G10" s="33" t="s">
        <v>428</v>
      </c>
      <c r="H10" s="33">
        <v>1</v>
      </c>
      <c r="I10" s="33" t="s">
        <v>1146</v>
      </c>
    </row>
    <row r="11" spans="1:9">
      <c r="A11" s="33">
        <v>11</v>
      </c>
      <c r="B11" s="33" t="s">
        <v>1880</v>
      </c>
      <c r="C11" s="33" t="s">
        <v>1226</v>
      </c>
      <c r="D11" s="33" t="s">
        <v>1227</v>
      </c>
      <c r="E11" s="33" t="s">
        <v>1228</v>
      </c>
      <c r="F11" s="33" t="s">
        <v>1053</v>
      </c>
      <c r="G11" s="33" t="s">
        <v>428</v>
      </c>
      <c r="H11" s="33">
        <v>1</v>
      </c>
      <c r="I11" s="33" t="s">
        <v>1146</v>
      </c>
    </row>
    <row r="12" spans="1:9">
      <c r="A12" s="33">
        <v>12</v>
      </c>
      <c r="B12" s="33" t="s">
        <v>477</v>
      </c>
      <c r="C12" s="33" t="s">
        <v>1201</v>
      </c>
      <c r="D12" s="33" t="s">
        <v>1202</v>
      </c>
      <c r="E12" s="33" t="s">
        <v>1203</v>
      </c>
      <c r="F12" s="33" t="s">
        <v>1065</v>
      </c>
      <c r="G12" s="33" t="s">
        <v>428</v>
      </c>
      <c r="H12" s="33">
        <v>1</v>
      </c>
      <c r="I12" s="33" t="s">
        <v>1146</v>
      </c>
    </row>
    <row r="13" spans="1:9">
      <c r="A13" s="33">
        <v>13</v>
      </c>
      <c r="B13" s="33" t="s">
        <v>1614</v>
      </c>
      <c r="C13" s="33" t="s">
        <v>592</v>
      </c>
      <c r="D13" s="33" t="s">
        <v>593</v>
      </c>
      <c r="E13" s="33" t="s">
        <v>594</v>
      </c>
      <c r="F13" s="33" t="s">
        <v>1054</v>
      </c>
      <c r="G13" s="33" t="s">
        <v>428</v>
      </c>
      <c r="H13" s="33">
        <v>1</v>
      </c>
      <c r="I13" s="33" t="s">
        <v>1146</v>
      </c>
    </row>
    <row r="14" spans="1:9">
      <c r="A14" s="33">
        <v>14</v>
      </c>
      <c r="B14" s="33" t="s">
        <v>1615</v>
      </c>
      <c r="C14" s="33" t="s">
        <v>475</v>
      </c>
      <c r="D14" s="33" t="s">
        <v>476</v>
      </c>
      <c r="E14" s="33" t="s">
        <v>1881</v>
      </c>
      <c r="F14" s="33" t="s">
        <v>1065</v>
      </c>
      <c r="G14" s="33" t="s">
        <v>428</v>
      </c>
      <c r="H14" s="33">
        <v>1</v>
      </c>
      <c r="I14" s="33" t="s">
        <v>1146</v>
      </c>
    </row>
    <row r="15" spans="1:9">
      <c r="A15" s="33">
        <v>15</v>
      </c>
      <c r="B15" s="33" t="s">
        <v>1616</v>
      </c>
      <c r="C15" s="33" t="s">
        <v>1112</v>
      </c>
      <c r="D15" s="33" t="s">
        <v>1113</v>
      </c>
      <c r="E15" s="33" t="s">
        <v>1114</v>
      </c>
      <c r="F15" s="33" t="s">
        <v>1053</v>
      </c>
      <c r="G15" s="33" t="s">
        <v>428</v>
      </c>
      <c r="H15" s="33">
        <v>1</v>
      </c>
      <c r="I15" s="33" t="s">
        <v>1146</v>
      </c>
    </row>
    <row r="16" spans="1:9">
      <c r="A16" s="33">
        <v>16</v>
      </c>
      <c r="B16" s="33" t="s">
        <v>1617</v>
      </c>
      <c r="C16" s="33" t="s">
        <v>1115</v>
      </c>
      <c r="D16" s="33" t="s">
        <v>1116</v>
      </c>
      <c r="E16" s="33" t="s">
        <v>1117</v>
      </c>
      <c r="F16" s="33" t="s">
        <v>1053</v>
      </c>
      <c r="G16" s="33" t="s">
        <v>428</v>
      </c>
      <c r="H16" s="33">
        <v>1</v>
      </c>
      <c r="I16" s="33" t="s">
        <v>1146</v>
      </c>
    </row>
    <row r="17" spans="1:9">
      <c r="A17" s="33">
        <v>17</v>
      </c>
      <c r="B17" s="33" t="s">
        <v>1618</v>
      </c>
      <c r="C17" s="33" t="s">
        <v>1118</v>
      </c>
      <c r="D17" s="33" t="s">
        <v>1116</v>
      </c>
      <c r="E17" s="33" t="s">
        <v>1117</v>
      </c>
      <c r="F17" s="33" t="s">
        <v>1065</v>
      </c>
      <c r="G17" s="33" t="s">
        <v>428</v>
      </c>
      <c r="H17" s="33">
        <v>1</v>
      </c>
      <c r="I17" s="33" t="s">
        <v>1146</v>
      </c>
    </row>
    <row r="18" spans="1:9">
      <c r="A18" s="33">
        <v>18</v>
      </c>
      <c r="B18" s="33" t="s">
        <v>2014</v>
      </c>
      <c r="C18" s="33" t="s">
        <v>2015</v>
      </c>
      <c r="D18" s="33" t="s">
        <v>1191</v>
      </c>
      <c r="E18" s="33" t="s">
        <v>1119</v>
      </c>
      <c r="F18" s="33" t="s">
        <v>1054</v>
      </c>
      <c r="G18" s="33" t="s">
        <v>428</v>
      </c>
      <c r="H18" s="33">
        <v>1</v>
      </c>
      <c r="I18" s="33" t="s">
        <v>1146</v>
      </c>
    </row>
    <row r="19" spans="1:9">
      <c r="A19" s="33">
        <v>19</v>
      </c>
      <c r="B19" s="33" t="s">
        <v>1619</v>
      </c>
      <c r="C19" s="33" t="s">
        <v>1173</v>
      </c>
      <c r="D19" s="33" t="s">
        <v>1174</v>
      </c>
      <c r="E19" s="33" t="s">
        <v>1175</v>
      </c>
      <c r="F19" s="33" t="s">
        <v>1054</v>
      </c>
      <c r="G19" s="33" t="s">
        <v>428</v>
      </c>
      <c r="H19" s="33">
        <v>1</v>
      </c>
      <c r="I19" s="33" t="s">
        <v>1146</v>
      </c>
    </row>
    <row r="20" spans="1:9">
      <c r="A20" s="33">
        <v>20</v>
      </c>
      <c r="B20" s="33" t="s">
        <v>1620</v>
      </c>
      <c r="C20" s="33" t="s">
        <v>1176</v>
      </c>
      <c r="D20" s="33" t="s">
        <v>1177</v>
      </c>
      <c r="E20" s="33" t="s">
        <v>1178</v>
      </c>
      <c r="F20" s="33" t="s">
        <v>1065</v>
      </c>
      <c r="G20" s="33" t="s">
        <v>428</v>
      </c>
      <c r="H20" s="33">
        <v>1</v>
      </c>
      <c r="I20" s="33" t="s">
        <v>1146</v>
      </c>
    </row>
    <row r="21" spans="1:9">
      <c r="A21" s="33">
        <v>21</v>
      </c>
      <c r="B21" s="33" t="s">
        <v>1621</v>
      </c>
      <c r="C21" s="33" t="s">
        <v>1923</v>
      </c>
      <c r="D21" s="33" t="s">
        <v>1179</v>
      </c>
      <c r="E21" s="33" t="s">
        <v>1180</v>
      </c>
      <c r="F21" s="33" t="s">
        <v>1053</v>
      </c>
      <c r="G21" s="33" t="s">
        <v>428</v>
      </c>
      <c r="H21" s="33">
        <v>1</v>
      </c>
      <c r="I21" s="33" t="s">
        <v>1146</v>
      </c>
    </row>
    <row r="22" spans="1:9">
      <c r="A22" s="33">
        <v>22</v>
      </c>
      <c r="B22" s="33" t="s">
        <v>1622</v>
      </c>
      <c r="C22" s="33" t="s">
        <v>474</v>
      </c>
      <c r="D22" s="33" t="s">
        <v>1181</v>
      </c>
      <c r="E22" s="33" t="s">
        <v>1182</v>
      </c>
      <c r="F22" s="33" t="s">
        <v>1065</v>
      </c>
      <c r="G22" s="33" t="s">
        <v>428</v>
      </c>
      <c r="H22" s="33">
        <v>1</v>
      </c>
      <c r="I22" s="33" t="s">
        <v>1146</v>
      </c>
    </row>
    <row r="23" spans="1:9">
      <c r="A23" s="33">
        <v>23</v>
      </c>
      <c r="B23" s="33" t="s">
        <v>824</v>
      </c>
      <c r="C23" s="33" t="s">
        <v>268</v>
      </c>
      <c r="D23" s="33" t="s">
        <v>1183</v>
      </c>
      <c r="E23" s="33" t="s">
        <v>1184</v>
      </c>
      <c r="F23" s="33" t="s">
        <v>1053</v>
      </c>
      <c r="G23" s="33" t="s">
        <v>428</v>
      </c>
      <c r="H23" s="33">
        <v>1</v>
      </c>
      <c r="I23" s="33" t="s">
        <v>1146</v>
      </c>
    </row>
    <row r="24" spans="1:9">
      <c r="A24" s="33">
        <v>24</v>
      </c>
      <c r="B24" s="33" t="s">
        <v>1120</v>
      </c>
      <c r="C24" s="33" t="s">
        <v>1185</v>
      </c>
      <c r="D24" s="33" t="s">
        <v>1186</v>
      </c>
      <c r="E24" s="33" t="s">
        <v>1187</v>
      </c>
      <c r="F24" s="33" t="s">
        <v>1054</v>
      </c>
      <c r="G24" s="33" t="s">
        <v>428</v>
      </c>
      <c r="H24" s="33">
        <v>1</v>
      </c>
      <c r="I24" s="33" t="s">
        <v>1146</v>
      </c>
    </row>
    <row r="25" spans="1:9">
      <c r="A25" s="33">
        <v>25</v>
      </c>
      <c r="B25" s="33" t="s">
        <v>1121</v>
      </c>
      <c r="C25" s="33" t="s">
        <v>1188</v>
      </c>
      <c r="D25" s="33" t="s">
        <v>104</v>
      </c>
      <c r="E25" s="33" t="s">
        <v>1189</v>
      </c>
      <c r="F25" s="33" t="s">
        <v>1065</v>
      </c>
      <c r="G25" s="33" t="s">
        <v>428</v>
      </c>
      <c r="H25" s="33">
        <v>1</v>
      </c>
      <c r="I25" s="33" t="s">
        <v>1146</v>
      </c>
    </row>
    <row r="26" spans="1:9">
      <c r="A26" s="33">
        <v>26</v>
      </c>
      <c r="B26" s="33" t="s">
        <v>1122</v>
      </c>
      <c r="C26" s="33" t="s">
        <v>1409</v>
      </c>
      <c r="D26" s="33" t="s">
        <v>1882</v>
      </c>
      <c r="E26" s="33" t="s">
        <v>1410</v>
      </c>
      <c r="F26" s="33" t="s">
        <v>1054</v>
      </c>
      <c r="G26" s="33" t="s">
        <v>428</v>
      </c>
      <c r="H26" s="33">
        <v>1</v>
      </c>
      <c r="I26" s="33" t="s">
        <v>1146</v>
      </c>
    </row>
    <row r="27" spans="1:9">
      <c r="A27" s="33">
        <v>27</v>
      </c>
      <c r="B27" s="33" t="s">
        <v>1883</v>
      </c>
      <c r="C27" s="33" t="s">
        <v>479</v>
      </c>
      <c r="D27" s="33" t="s">
        <v>480</v>
      </c>
      <c r="E27" s="33" t="s">
        <v>481</v>
      </c>
      <c r="F27" s="33" t="s">
        <v>1065</v>
      </c>
      <c r="G27" s="33" t="s">
        <v>428</v>
      </c>
      <c r="H27" s="33">
        <v>1</v>
      </c>
      <c r="I27" s="33" t="s">
        <v>1146</v>
      </c>
    </row>
    <row r="28" spans="1:9">
      <c r="A28" s="33">
        <v>28</v>
      </c>
      <c r="B28" s="33" t="s">
        <v>1123</v>
      </c>
      <c r="C28" s="33" t="s">
        <v>1924</v>
      </c>
      <c r="D28" s="33" t="s">
        <v>1411</v>
      </c>
      <c r="E28" s="33" t="s">
        <v>1187</v>
      </c>
      <c r="F28" s="33" t="s">
        <v>1053</v>
      </c>
      <c r="G28" s="33" t="s">
        <v>428</v>
      </c>
      <c r="H28" s="33">
        <v>1</v>
      </c>
      <c r="I28" s="33" t="s">
        <v>1146</v>
      </c>
    </row>
    <row r="29" spans="1:9">
      <c r="A29" s="33">
        <v>29</v>
      </c>
      <c r="B29" s="33" t="s">
        <v>1124</v>
      </c>
      <c r="C29" s="33" t="s">
        <v>1412</v>
      </c>
      <c r="D29" s="33" t="s">
        <v>1413</v>
      </c>
      <c r="E29" s="33" t="s">
        <v>1414</v>
      </c>
      <c r="F29" s="33" t="s">
        <v>1053</v>
      </c>
      <c r="G29" s="33" t="s">
        <v>428</v>
      </c>
      <c r="H29" s="33">
        <v>1</v>
      </c>
      <c r="I29" s="33" t="s">
        <v>1146</v>
      </c>
    </row>
    <row r="30" spans="1:9">
      <c r="A30" s="33">
        <v>30</v>
      </c>
      <c r="B30" s="33" t="s">
        <v>1125</v>
      </c>
      <c r="C30" s="33" t="s">
        <v>1415</v>
      </c>
      <c r="D30" s="33" t="s">
        <v>1416</v>
      </c>
      <c r="E30" s="33" t="s">
        <v>1417</v>
      </c>
      <c r="F30" s="33" t="s">
        <v>1065</v>
      </c>
      <c r="G30" s="33" t="s">
        <v>428</v>
      </c>
      <c r="H30" s="33">
        <v>1</v>
      </c>
      <c r="I30" s="33" t="s">
        <v>1146</v>
      </c>
    </row>
    <row r="31" spans="1:9">
      <c r="A31" s="33">
        <v>31</v>
      </c>
      <c r="B31" s="33" t="s">
        <v>2005</v>
      </c>
      <c r="C31" s="33" t="s">
        <v>2006</v>
      </c>
      <c r="D31" s="33" t="s">
        <v>2007</v>
      </c>
      <c r="E31" s="33" t="s">
        <v>2008</v>
      </c>
      <c r="F31" s="33" t="s">
        <v>1054</v>
      </c>
      <c r="G31" s="33" t="s">
        <v>428</v>
      </c>
      <c r="H31" s="33">
        <v>1</v>
      </c>
      <c r="I31" s="33" t="s">
        <v>1146</v>
      </c>
    </row>
    <row r="32" spans="1:9">
      <c r="A32" s="33">
        <v>32</v>
      </c>
      <c r="B32" s="33" t="s">
        <v>971</v>
      </c>
      <c r="C32" s="33" t="s">
        <v>373</v>
      </c>
      <c r="D32" s="33" t="s">
        <v>970</v>
      </c>
      <c r="E32" s="33" t="s">
        <v>374</v>
      </c>
      <c r="F32" s="33" t="s">
        <v>1053</v>
      </c>
      <c r="G32" s="33" t="s">
        <v>429</v>
      </c>
      <c r="H32" s="33">
        <v>2</v>
      </c>
      <c r="I32" s="33" t="s">
        <v>1147</v>
      </c>
    </row>
    <row r="33" spans="1:9">
      <c r="A33" s="33">
        <v>33</v>
      </c>
      <c r="B33" s="33" t="s">
        <v>972</v>
      </c>
      <c r="C33" s="33" t="s">
        <v>973</v>
      </c>
      <c r="D33" s="33" t="s">
        <v>978</v>
      </c>
      <c r="E33" s="33" t="s">
        <v>1218</v>
      </c>
      <c r="F33" s="33" t="s">
        <v>1053</v>
      </c>
      <c r="G33" s="33" t="s">
        <v>429</v>
      </c>
      <c r="H33" s="33">
        <v>2</v>
      </c>
      <c r="I33" s="33" t="s">
        <v>1147</v>
      </c>
    </row>
    <row r="34" spans="1:9">
      <c r="A34" s="33">
        <v>34</v>
      </c>
      <c r="B34" s="33" t="s">
        <v>1543</v>
      </c>
      <c r="C34" s="33" t="s">
        <v>1780</v>
      </c>
      <c r="D34" s="33" t="s">
        <v>1219</v>
      </c>
      <c r="E34" s="33" t="s">
        <v>19</v>
      </c>
      <c r="F34" s="33" t="s">
        <v>1053</v>
      </c>
      <c r="G34" s="33" t="s">
        <v>429</v>
      </c>
      <c r="H34" s="33">
        <v>2</v>
      </c>
      <c r="I34" s="33" t="s">
        <v>1147</v>
      </c>
    </row>
    <row r="35" spans="1:9">
      <c r="A35" s="33">
        <v>35</v>
      </c>
      <c r="B35" s="33" t="s">
        <v>1997</v>
      </c>
      <c r="C35" s="33" t="s">
        <v>979</v>
      </c>
      <c r="D35" s="33" t="s">
        <v>20</v>
      </c>
      <c r="E35" s="33" t="s">
        <v>980</v>
      </c>
      <c r="F35" s="33" t="s">
        <v>1054</v>
      </c>
      <c r="G35" s="33" t="s">
        <v>429</v>
      </c>
      <c r="H35" s="33">
        <v>2</v>
      </c>
      <c r="I35" s="33" t="s">
        <v>1147</v>
      </c>
    </row>
    <row r="36" spans="1:9">
      <c r="A36" s="33">
        <v>36</v>
      </c>
      <c r="B36" s="33" t="s">
        <v>585</v>
      </c>
      <c r="C36" s="33" t="s">
        <v>981</v>
      </c>
      <c r="D36" s="33" t="s">
        <v>982</v>
      </c>
      <c r="E36" s="33" t="s">
        <v>983</v>
      </c>
      <c r="F36" s="33" t="s">
        <v>1053</v>
      </c>
      <c r="G36" s="33" t="s">
        <v>429</v>
      </c>
      <c r="H36" s="33">
        <v>2</v>
      </c>
      <c r="I36" s="33" t="s">
        <v>1147</v>
      </c>
    </row>
    <row r="37" spans="1:9">
      <c r="A37" s="33">
        <v>37</v>
      </c>
      <c r="B37" s="33" t="s">
        <v>586</v>
      </c>
      <c r="C37" s="33" t="s">
        <v>21</v>
      </c>
      <c r="D37" s="33" t="s">
        <v>22</v>
      </c>
      <c r="E37" s="33" t="s">
        <v>1566</v>
      </c>
      <c r="F37" s="33" t="s">
        <v>1065</v>
      </c>
      <c r="G37" s="33" t="s">
        <v>429</v>
      </c>
      <c r="H37" s="33">
        <v>2</v>
      </c>
      <c r="I37" s="33" t="s">
        <v>1147</v>
      </c>
    </row>
    <row r="38" spans="1:9">
      <c r="A38" s="33">
        <v>38</v>
      </c>
      <c r="B38" s="33" t="s">
        <v>587</v>
      </c>
      <c r="C38" s="33" t="s">
        <v>23</v>
      </c>
      <c r="D38" s="33" t="s">
        <v>984</v>
      </c>
      <c r="E38" s="33" t="s">
        <v>595</v>
      </c>
      <c r="F38" s="33" t="s">
        <v>1054</v>
      </c>
      <c r="G38" s="33" t="s">
        <v>429</v>
      </c>
      <c r="H38" s="33">
        <v>2</v>
      </c>
      <c r="I38" s="33" t="s">
        <v>1147</v>
      </c>
    </row>
    <row r="39" spans="1:9">
      <c r="A39" s="33">
        <v>39</v>
      </c>
      <c r="B39" s="33" t="s">
        <v>588</v>
      </c>
      <c r="C39" s="33" t="s">
        <v>24</v>
      </c>
      <c r="D39" s="33" t="s">
        <v>1763</v>
      </c>
      <c r="E39" s="33" t="s">
        <v>1764</v>
      </c>
      <c r="F39" s="33" t="s">
        <v>1065</v>
      </c>
      <c r="G39" s="33" t="s">
        <v>429</v>
      </c>
      <c r="H39" s="33">
        <v>2</v>
      </c>
      <c r="I39" s="33" t="s">
        <v>1147</v>
      </c>
    </row>
    <row r="40" spans="1:9">
      <c r="A40" s="33">
        <v>40</v>
      </c>
      <c r="B40" s="33" t="s">
        <v>589</v>
      </c>
      <c r="C40" s="33" t="s">
        <v>1765</v>
      </c>
      <c r="D40" s="33" t="s">
        <v>1766</v>
      </c>
      <c r="E40" s="33" t="s">
        <v>1767</v>
      </c>
      <c r="F40" s="33" t="s">
        <v>1053</v>
      </c>
      <c r="G40" s="33" t="s">
        <v>429</v>
      </c>
      <c r="H40" s="33">
        <v>2</v>
      </c>
      <c r="I40" s="33" t="s">
        <v>1147</v>
      </c>
    </row>
    <row r="41" spans="1:9">
      <c r="A41" s="33">
        <v>41</v>
      </c>
      <c r="B41" s="33" t="s">
        <v>590</v>
      </c>
      <c r="C41" s="33" t="s">
        <v>1768</v>
      </c>
      <c r="D41" s="33" t="s">
        <v>25</v>
      </c>
      <c r="E41" s="33" t="s">
        <v>1769</v>
      </c>
      <c r="F41" s="33" t="s">
        <v>1065</v>
      </c>
      <c r="G41" s="33" t="s">
        <v>429</v>
      </c>
      <c r="H41" s="33">
        <v>2</v>
      </c>
      <c r="I41" s="33" t="s">
        <v>1147</v>
      </c>
    </row>
    <row r="42" spans="1:9">
      <c r="A42" s="33">
        <v>42</v>
      </c>
      <c r="B42" s="33" t="s">
        <v>1341</v>
      </c>
      <c r="C42" s="33" t="s">
        <v>1190</v>
      </c>
      <c r="D42" s="33" t="s">
        <v>1191</v>
      </c>
      <c r="E42" s="33" t="s">
        <v>1119</v>
      </c>
      <c r="F42" s="33" t="s">
        <v>1054</v>
      </c>
      <c r="G42" s="33" t="s">
        <v>429</v>
      </c>
      <c r="H42" s="33">
        <v>2</v>
      </c>
      <c r="I42" s="33" t="s">
        <v>1147</v>
      </c>
    </row>
    <row r="43" spans="1:9">
      <c r="A43" s="33">
        <v>43</v>
      </c>
      <c r="B43" s="33" t="s">
        <v>1342</v>
      </c>
      <c r="C43" s="33" t="s">
        <v>1370</v>
      </c>
      <c r="D43" s="33" t="s">
        <v>278</v>
      </c>
      <c r="E43" s="33" t="s">
        <v>279</v>
      </c>
      <c r="F43" s="33" t="s">
        <v>1065</v>
      </c>
      <c r="G43" s="33" t="s">
        <v>429</v>
      </c>
      <c r="H43" s="33">
        <v>2</v>
      </c>
      <c r="I43" s="33" t="s">
        <v>1147</v>
      </c>
    </row>
    <row r="44" spans="1:9">
      <c r="A44" s="33">
        <v>44</v>
      </c>
      <c r="B44" s="33" t="s">
        <v>1343</v>
      </c>
      <c r="C44" s="33" t="s">
        <v>280</v>
      </c>
      <c r="D44" s="33" t="s">
        <v>281</v>
      </c>
      <c r="E44" s="33" t="s">
        <v>282</v>
      </c>
      <c r="F44" s="33" t="s">
        <v>1053</v>
      </c>
      <c r="G44" s="33" t="s">
        <v>429</v>
      </c>
      <c r="H44" s="33">
        <v>2</v>
      </c>
      <c r="I44" s="33" t="s">
        <v>1147</v>
      </c>
    </row>
    <row r="45" spans="1:9">
      <c r="A45" s="33">
        <v>45</v>
      </c>
      <c r="B45" s="33" t="s">
        <v>1344</v>
      </c>
      <c r="C45" s="33" t="s">
        <v>1116</v>
      </c>
      <c r="D45" s="33" t="s">
        <v>1769</v>
      </c>
      <c r="E45" s="33" t="s">
        <v>1768</v>
      </c>
      <c r="F45" s="33" t="s">
        <v>1054</v>
      </c>
      <c r="G45" s="33" t="s">
        <v>429</v>
      </c>
      <c r="H45" s="33">
        <v>2</v>
      </c>
      <c r="I45" s="33" t="s">
        <v>1147</v>
      </c>
    </row>
    <row r="46" spans="1:9">
      <c r="A46" s="33">
        <v>46</v>
      </c>
      <c r="B46" s="33" t="s">
        <v>1345</v>
      </c>
      <c r="C46" s="33" t="s">
        <v>1517</v>
      </c>
      <c r="D46" s="33" t="s">
        <v>1116</v>
      </c>
      <c r="E46" s="33" t="s">
        <v>1117</v>
      </c>
      <c r="F46" s="33" t="s">
        <v>1065</v>
      </c>
      <c r="G46" s="33" t="s">
        <v>429</v>
      </c>
      <c r="H46" s="33">
        <v>2</v>
      </c>
      <c r="I46" s="33" t="s">
        <v>1147</v>
      </c>
    </row>
    <row r="47" spans="1:9">
      <c r="A47" s="33">
        <v>47</v>
      </c>
      <c r="B47" s="33" t="s">
        <v>1346</v>
      </c>
      <c r="C47" s="33" t="s">
        <v>1594</v>
      </c>
      <c r="D47" s="33" t="s">
        <v>283</v>
      </c>
      <c r="E47" s="33" t="s">
        <v>284</v>
      </c>
      <c r="F47" s="33" t="s">
        <v>1053</v>
      </c>
      <c r="G47" s="33" t="s">
        <v>429</v>
      </c>
      <c r="H47" s="33">
        <v>2</v>
      </c>
      <c r="I47" s="33" t="s">
        <v>1147</v>
      </c>
    </row>
    <row r="48" spans="1:9">
      <c r="A48" s="33">
        <v>48</v>
      </c>
      <c r="B48" s="33" t="s">
        <v>1595</v>
      </c>
      <c r="C48" s="33" t="s">
        <v>285</v>
      </c>
      <c r="D48" s="33" t="s">
        <v>286</v>
      </c>
      <c r="E48" s="33" t="s">
        <v>287</v>
      </c>
      <c r="F48" s="33" t="s">
        <v>1054</v>
      </c>
      <c r="G48" s="33" t="s">
        <v>429</v>
      </c>
      <c r="H48" s="33">
        <v>2</v>
      </c>
      <c r="I48" s="33" t="s">
        <v>1147</v>
      </c>
    </row>
    <row r="49" spans="1:9">
      <c r="A49" s="33">
        <v>49</v>
      </c>
      <c r="B49" s="33" t="s">
        <v>1347</v>
      </c>
      <c r="C49" s="33" t="s">
        <v>288</v>
      </c>
      <c r="D49" s="33" t="s">
        <v>289</v>
      </c>
      <c r="E49" s="33" t="s">
        <v>290</v>
      </c>
      <c r="F49" s="33" t="s">
        <v>1065</v>
      </c>
      <c r="G49" s="33" t="s">
        <v>429</v>
      </c>
      <c r="H49" s="33">
        <v>2</v>
      </c>
      <c r="I49" s="33" t="s">
        <v>1147</v>
      </c>
    </row>
    <row r="50" spans="1:9">
      <c r="A50" s="33">
        <v>50</v>
      </c>
      <c r="B50" s="33" t="s">
        <v>839</v>
      </c>
      <c r="C50" s="33" t="s">
        <v>291</v>
      </c>
      <c r="D50" s="33" t="s">
        <v>292</v>
      </c>
      <c r="E50" s="33" t="s">
        <v>293</v>
      </c>
      <c r="F50" s="33" t="s">
        <v>1053</v>
      </c>
      <c r="G50" s="33" t="s">
        <v>429</v>
      </c>
      <c r="H50" s="33">
        <v>2</v>
      </c>
      <c r="I50" s="33" t="s">
        <v>1147</v>
      </c>
    </row>
    <row r="51" spans="1:9">
      <c r="A51" s="33">
        <v>51</v>
      </c>
      <c r="B51" s="33" t="s">
        <v>788</v>
      </c>
      <c r="C51" s="33" t="s">
        <v>1185</v>
      </c>
      <c r="D51" s="33" t="s">
        <v>1187</v>
      </c>
      <c r="E51" s="33" t="s">
        <v>294</v>
      </c>
      <c r="F51" s="33" t="s">
        <v>1054</v>
      </c>
      <c r="G51" s="33" t="s">
        <v>429</v>
      </c>
      <c r="H51" s="33">
        <v>2</v>
      </c>
      <c r="I51" s="33" t="s">
        <v>1147</v>
      </c>
    </row>
    <row r="52" spans="1:9">
      <c r="A52" s="33">
        <v>52</v>
      </c>
      <c r="B52" s="33" t="s">
        <v>789</v>
      </c>
      <c r="C52" s="33" t="s">
        <v>295</v>
      </c>
      <c r="D52" s="33" t="s">
        <v>985</v>
      </c>
      <c r="E52" s="33" t="s">
        <v>812</v>
      </c>
      <c r="F52" s="33" t="s">
        <v>1065</v>
      </c>
      <c r="G52" s="33" t="s">
        <v>429</v>
      </c>
      <c r="H52" s="33">
        <v>2</v>
      </c>
      <c r="I52" s="33" t="s">
        <v>1147</v>
      </c>
    </row>
    <row r="53" spans="1:9">
      <c r="A53" s="33">
        <v>53</v>
      </c>
      <c r="B53" s="33" t="s">
        <v>790</v>
      </c>
      <c r="C53" s="33" t="s">
        <v>127</v>
      </c>
      <c r="D53" s="33" t="s">
        <v>128</v>
      </c>
      <c r="E53" s="33" t="s">
        <v>129</v>
      </c>
      <c r="F53" s="33" t="s">
        <v>1053</v>
      </c>
      <c r="G53" s="33" t="s">
        <v>429</v>
      </c>
      <c r="H53" s="33">
        <v>2</v>
      </c>
      <c r="I53" s="33" t="s">
        <v>1147</v>
      </c>
    </row>
    <row r="54" spans="1:9">
      <c r="A54" s="33">
        <v>54</v>
      </c>
      <c r="B54" s="33" t="s">
        <v>1343</v>
      </c>
      <c r="C54" s="33" t="s">
        <v>130</v>
      </c>
      <c r="D54" s="33" t="s">
        <v>131</v>
      </c>
      <c r="E54" s="33" t="s">
        <v>132</v>
      </c>
      <c r="F54" s="33" t="s">
        <v>1054</v>
      </c>
      <c r="G54" s="33" t="s">
        <v>429</v>
      </c>
      <c r="H54" s="33">
        <v>2</v>
      </c>
      <c r="I54" s="33" t="s">
        <v>1147</v>
      </c>
    </row>
    <row r="55" spans="1:9">
      <c r="A55" s="33">
        <v>55</v>
      </c>
      <c r="B55" s="33" t="s">
        <v>791</v>
      </c>
      <c r="C55" s="33" t="s">
        <v>33</v>
      </c>
      <c r="D55" s="33" t="s">
        <v>1782</v>
      </c>
      <c r="E55" s="33" t="s">
        <v>1781</v>
      </c>
      <c r="F55" s="33" t="s">
        <v>1065</v>
      </c>
      <c r="G55" s="33" t="s">
        <v>429</v>
      </c>
      <c r="H55" s="33">
        <v>2</v>
      </c>
      <c r="I55" s="33" t="s">
        <v>1147</v>
      </c>
    </row>
    <row r="56" spans="1:9">
      <c r="A56" s="33">
        <v>56</v>
      </c>
      <c r="B56" s="33" t="s">
        <v>792</v>
      </c>
      <c r="C56" s="33" t="s">
        <v>34</v>
      </c>
      <c r="D56" s="33" t="s">
        <v>35</v>
      </c>
      <c r="E56" s="33" t="s">
        <v>36</v>
      </c>
      <c r="F56" s="33" t="s">
        <v>1054</v>
      </c>
      <c r="G56" s="33" t="s">
        <v>429</v>
      </c>
      <c r="H56" s="33">
        <v>2</v>
      </c>
      <c r="I56" s="33" t="s">
        <v>1147</v>
      </c>
    </row>
    <row r="57" spans="1:9">
      <c r="A57" s="33">
        <v>57</v>
      </c>
      <c r="B57" s="33" t="s">
        <v>793</v>
      </c>
      <c r="C57" s="33" t="s">
        <v>1783</v>
      </c>
      <c r="D57" s="33" t="s">
        <v>1784</v>
      </c>
      <c r="E57" s="33" t="s">
        <v>1785</v>
      </c>
      <c r="F57" s="33" t="s">
        <v>1053</v>
      </c>
      <c r="G57" s="33" t="s">
        <v>429</v>
      </c>
      <c r="H57" s="33">
        <v>2</v>
      </c>
      <c r="I57" s="33" t="s">
        <v>1147</v>
      </c>
    </row>
    <row r="58" spans="1:9">
      <c r="A58" s="33">
        <v>58</v>
      </c>
      <c r="B58" s="33" t="s">
        <v>794</v>
      </c>
      <c r="C58" s="33" t="s">
        <v>1397</v>
      </c>
      <c r="D58" s="33" t="s">
        <v>1398</v>
      </c>
      <c r="E58" s="33" t="s">
        <v>1399</v>
      </c>
      <c r="F58" s="33" t="s">
        <v>1054</v>
      </c>
      <c r="G58" s="33" t="s">
        <v>429</v>
      </c>
      <c r="H58" s="33">
        <v>2</v>
      </c>
      <c r="I58" s="33" t="s">
        <v>1147</v>
      </c>
    </row>
    <row r="59" spans="1:9">
      <c r="A59" s="33">
        <v>59</v>
      </c>
      <c r="B59" s="33" t="s">
        <v>269</v>
      </c>
      <c r="C59" s="33" t="s">
        <v>1400</v>
      </c>
      <c r="D59" s="33" t="s">
        <v>1401</v>
      </c>
      <c r="E59" s="33" t="s">
        <v>1402</v>
      </c>
      <c r="F59" s="33" t="s">
        <v>1053</v>
      </c>
      <c r="G59" s="33" t="s">
        <v>429</v>
      </c>
      <c r="H59" s="33">
        <v>2</v>
      </c>
      <c r="I59" s="33" t="s">
        <v>1147</v>
      </c>
    </row>
    <row r="60" spans="1:9">
      <c r="A60" s="33">
        <v>60</v>
      </c>
      <c r="B60" s="33" t="s">
        <v>795</v>
      </c>
      <c r="C60" s="33" t="s">
        <v>1403</v>
      </c>
      <c r="D60" s="33" t="s">
        <v>1404</v>
      </c>
      <c r="E60" s="33" t="s">
        <v>1405</v>
      </c>
      <c r="F60" s="33" t="s">
        <v>1054</v>
      </c>
      <c r="G60" s="33" t="s">
        <v>429</v>
      </c>
      <c r="H60" s="33">
        <v>2</v>
      </c>
      <c r="I60" s="33" t="s">
        <v>1147</v>
      </c>
    </row>
    <row r="61" spans="1:9">
      <c r="A61" s="33">
        <v>61</v>
      </c>
      <c r="B61" s="33" t="s">
        <v>796</v>
      </c>
      <c r="C61" s="33" t="s">
        <v>1406</v>
      </c>
      <c r="D61" s="33" t="s">
        <v>1407</v>
      </c>
      <c r="E61" s="33" t="s">
        <v>1408</v>
      </c>
      <c r="F61" s="33" t="s">
        <v>1065</v>
      </c>
      <c r="G61" s="33" t="s">
        <v>429</v>
      </c>
      <c r="H61" s="33">
        <v>2</v>
      </c>
      <c r="I61" s="33" t="s">
        <v>1147</v>
      </c>
    </row>
    <row r="62" spans="1:9">
      <c r="A62" s="33">
        <v>62</v>
      </c>
      <c r="B62" s="33" t="s">
        <v>1786</v>
      </c>
      <c r="C62" s="33" t="s">
        <v>1770</v>
      </c>
      <c r="D62" s="33" t="s">
        <v>1771</v>
      </c>
      <c r="E62" s="33" t="s">
        <v>1772</v>
      </c>
      <c r="F62" s="33" t="s">
        <v>1065</v>
      </c>
      <c r="G62" s="33" t="s">
        <v>430</v>
      </c>
      <c r="H62" s="33">
        <v>3</v>
      </c>
      <c r="I62" s="33" t="s">
        <v>1148</v>
      </c>
    </row>
    <row r="63" spans="1:9">
      <c r="A63" s="33">
        <v>63</v>
      </c>
      <c r="B63" s="33" t="s">
        <v>1787</v>
      </c>
      <c r="C63" s="33" t="s">
        <v>1777</v>
      </c>
      <c r="D63" s="33" t="s">
        <v>337</v>
      </c>
      <c r="E63" s="33" t="s">
        <v>79</v>
      </c>
      <c r="F63" s="33" t="s">
        <v>1053</v>
      </c>
      <c r="G63" s="33" t="s">
        <v>430</v>
      </c>
      <c r="H63" s="33">
        <v>3</v>
      </c>
      <c r="I63" s="33" t="s">
        <v>1148</v>
      </c>
    </row>
    <row r="64" spans="1:9">
      <c r="A64" s="33">
        <v>64</v>
      </c>
      <c r="B64" s="33" t="s">
        <v>1788</v>
      </c>
      <c r="C64" s="33" t="s">
        <v>1729</v>
      </c>
      <c r="D64" s="33" t="s">
        <v>1020</v>
      </c>
      <c r="E64" s="33" t="s">
        <v>1730</v>
      </c>
      <c r="F64" s="33" t="s">
        <v>1054</v>
      </c>
      <c r="G64" s="33" t="s">
        <v>430</v>
      </c>
      <c r="H64" s="33">
        <v>3</v>
      </c>
      <c r="I64" s="33" t="s">
        <v>1148</v>
      </c>
    </row>
    <row r="65" spans="1:9">
      <c r="A65" s="33">
        <v>65</v>
      </c>
      <c r="B65" s="33" t="s">
        <v>1789</v>
      </c>
      <c r="C65" s="33" t="s">
        <v>1773</v>
      </c>
      <c r="D65" s="33" t="s">
        <v>1774</v>
      </c>
      <c r="E65" s="33" t="s">
        <v>1775</v>
      </c>
      <c r="F65" s="33" t="s">
        <v>1054</v>
      </c>
      <c r="G65" s="33" t="s">
        <v>430</v>
      </c>
      <c r="H65" s="33">
        <v>3</v>
      </c>
      <c r="I65" s="33" t="s">
        <v>1148</v>
      </c>
    </row>
    <row r="66" spans="1:9">
      <c r="A66" s="33">
        <v>66</v>
      </c>
      <c r="B66" s="33" t="s">
        <v>1819</v>
      </c>
      <c r="C66" s="33" t="s">
        <v>1776</v>
      </c>
      <c r="D66" s="33" t="s">
        <v>1868</v>
      </c>
      <c r="E66" s="33" t="s">
        <v>1430</v>
      </c>
      <c r="F66" s="33" t="s">
        <v>1054</v>
      </c>
      <c r="G66" s="33" t="s">
        <v>430</v>
      </c>
      <c r="H66" s="33">
        <v>3</v>
      </c>
      <c r="I66" s="33" t="s">
        <v>1148</v>
      </c>
    </row>
    <row r="67" spans="1:9">
      <c r="A67" s="33">
        <v>67</v>
      </c>
      <c r="B67" s="33" t="s">
        <v>18</v>
      </c>
      <c r="C67" s="33" t="s">
        <v>1688</v>
      </c>
      <c r="D67" s="33" t="s">
        <v>1686</v>
      </c>
      <c r="E67" s="33" t="s">
        <v>1393</v>
      </c>
      <c r="F67" s="33" t="s">
        <v>1065</v>
      </c>
      <c r="G67" s="33" t="s">
        <v>430</v>
      </c>
      <c r="H67" s="33">
        <v>3</v>
      </c>
      <c r="I67" s="33" t="s">
        <v>1148</v>
      </c>
    </row>
    <row r="68" spans="1:9">
      <c r="A68" s="33">
        <v>68</v>
      </c>
      <c r="B68" s="33" t="s">
        <v>1790</v>
      </c>
      <c r="C68" s="33" t="s">
        <v>1869</v>
      </c>
      <c r="D68" s="33" t="s">
        <v>6</v>
      </c>
      <c r="E68" s="33" t="s">
        <v>338</v>
      </c>
      <c r="F68" s="33" t="s">
        <v>1054</v>
      </c>
      <c r="G68" s="33" t="s">
        <v>430</v>
      </c>
      <c r="H68" s="33">
        <v>3</v>
      </c>
      <c r="I68" s="33" t="s">
        <v>1148</v>
      </c>
    </row>
    <row r="69" spans="1:9">
      <c r="A69" s="33">
        <v>69</v>
      </c>
      <c r="B69" s="33" t="s">
        <v>1791</v>
      </c>
      <c r="C69" s="33" t="s">
        <v>1548</v>
      </c>
      <c r="D69" s="33" t="s">
        <v>1686</v>
      </c>
      <c r="E69" s="33" t="s">
        <v>1393</v>
      </c>
      <c r="F69" s="33" t="s">
        <v>1053</v>
      </c>
      <c r="G69" s="33" t="s">
        <v>430</v>
      </c>
      <c r="H69" s="33">
        <v>3</v>
      </c>
      <c r="I69" s="33" t="s">
        <v>1148</v>
      </c>
    </row>
    <row r="70" spans="1:9">
      <c r="A70" s="33">
        <v>70</v>
      </c>
      <c r="B70" s="33" t="s">
        <v>1792</v>
      </c>
      <c r="C70" s="33" t="s">
        <v>350</v>
      </c>
      <c r="D70" s="33" t="s">
        <v>333</v>
      </c>
      <c r="E70" s="33" t="s">
        <v>784</v>
      </c>
      <c r="F70" s="33" t="s">
        <v>1053</v>
      </c>
      <c r="G70" s="33" t="s">
        <v>430</v>
      </c>
      <c r="H70" s="33">
        <v>3</v>
      </c>
      <c r="I70" s="33" t="s">
        <v>1148</v>
      </c>
    </row>
    <row r="71" spans="1:9">
      <c r="A71" s="33">
        <v>71</v>
      </c>
      <c r="B71" s="33" t="s">
        <v>1942</v>
      </c>
      <c r="C71" s="33" t="s">
        <v>1689</v>
      </c>
      <c r="D71" s="33" t="s">
        <v>1690</v>
      </c>
      <c r="E71" s="33" t="s">
        <v>339</v>
      </c>
      <c r="F71" s="33" t="s">
        <v>1065</v>
      </c>
      <c r="G71" s="33" t="s">
        <v>430</v>
      </c>
      <c r="H71" s="33">
        <v>3</v>
      </c>
      <c r="I71" s="33" t="s">
        <v>1148</v>
      </c>
    </row>
    <row r="72" spans="1:9">
      <c r="A72" s="33">
        <v>72</v>
      </c>
      <c r="B72" s="33" t="s">
        <v>1793</v>
      </c>
      <c r="C72" s="33" t="s">
        <v>1925</v>
      </c>
      <c r="D72" s="33" t="s">
        <v>1926</v>
      </c>
      <c r="E72" s="33" t="s">
        <v>1927</v>
      </c>
      <c r="F72" s="33" t="s">
        <v>1054</v>
      </c>
      <c r="G72" s="33" t="s">
        <v>430</v>
      </c>
      <c r="H72" s="33">
        <v>3</v>
      </c>
      <c r="I72" s="33" t="s">
        <v>1148</v>
      </c>
    </row>
    <row r="73" spans="1:9">
      <c r="A73" s="33">
        <v>73</v>
      </c>
      <c r="B73" s="33" t="s">
        <v>1943</v>
      </c>
      <c r="C73" s="33" t="s">
        <v>1623</v>
      </c>
      <c r="D73" s="33" t="s">
        <v>133</v>
      </c>
      <c r="E73" s="33" t="s">
        <v>105</v>
      </c>
      <c r="F73" s="33" t="s">
        <v>1065</v>
      </c>
      <c r="G73" s="33" t="s">
        <v>430</v>
      </c>
      <c r="H73" s="33">
        <v>3</v>
      </c>
      <c r="I73" s="33" t="s">
        <v>1148</v>
      </c>
    </row>
    <row r="74" spans="1:9">
      <c r="A74" s="33">
        <v>74</v>
      </c>
      <c r="B74" s="33" t="s">
        <v>1794</v>
      </c>
      <c r="C74" s="33" t="s">
        <v>134</v>
      </c>
      <c r="D74" s="33" t="s">
        <v>1555</v>
      </c>
      <c r="E74" s="33" t="s">
        <v>135</v>
      </c>
      <c r="F74" s="33" t="s">
        <v>1053</v>
      </c>
      <c r="G74" s="33" t="s">
        <v>430</v>
      </c>
      <c r="H74" s="33">
        <v>3</v>
      </c>
      <c r="I74" s="33" t="s">
        <v>1148</v>
      </c>
    </row>
    <row r="75" spans="1:9">
      <c r="A75" s="33">
        <v>75</v>
      </c>
      <c r="B75" s="33" t="s">
        <v>1795</v>
      </c>
      <c r="C75" s="33" t="s">
        <v>136</v>
      </c>
      <c r="D75" s="33" t="s">
        <v>522</v>
      </c>
      <c r="E75" s="33" t="s">
        <v>1877</v>
      </c>
      <c r="F75" s="33" t="s">
        <v>1054</v>
      </c>
      <c r="G75" s="33" t="s">
        <v>430</v>
      </c>
      <c r="H75" s="33">
        <v>3</v>
      </c>
      <c r="I75" s="33" t="s">
        <v>1148</v>
      </c>
    </row>
    <row r="76" spans="1:9">
      <c r="A76" s="33">
        <v>76</v>
      </c>
      <c r="B76" s="33" t="s">
        <v>1796</v>
      </c>
      <c r="C76" s="33" t="s">
        <v>1753</v>
      </c>
      <c r="D76" s="33" t="s">
        <v>1754</v>
      </c>
      <c r="E76" s="33" t="s">
        <v>1755</v>
      </c>
      <c r="F76" s="33" t="s">
        <v>1065</v>
      </c>
      <c r="G76" s="33" t="s">
        <v>430</v>
      </c>
      <c r="H76" s="33">
        <v>3</v>
      </c>
      <c r="I76" s="33" t="s">
        <v>1148</v>
      </c>
    </row>
    <row r="77" spans="1:9">
      <c r="A77" s="33">
        <v>77</v>
      </c>
      <c r="B77" s="33" t="s">
        <v>1797</v>
      </c>
      <c r="C77" s="33" t="s">
        <v>1756</v>
      </c>
      <c r="D77" s="33" t="s">
        <v>1757</v>
      </c>
      <c r="E77" s="33" t="s">
        <v>1758</v>
      </c>
      <c r="F77" s="33" t="s">
        <v>1053</v>
      </c>
      <c r="G77" s="33" t="s">
        <v>430</v>
      </c>
      <c r="H77" s="33">
        <v>3</v>
      </c>
      <c r="I77" s="33" t="s">
        <v>1148</v>
      </c>
    </row>
    <row r="78" spans="1:9">
      <c r="A78" s="33">
        <v>78</v>
      </c>
      <c r="B78" s="33" t="s">
        <v>1798</v>
      </c>
      <c r="C78" s="33" t="s">
        <v>1759</v>
      </c>
      <c r="D78" s="33" t="s">
        <v>1760</v>
      </c>
      <c r="E78" s="207" t="s">
        <v>1761</v>
      </c>
      <c r="F78" s="33" t="s">
        <v>1054</v>
      </c>
      <c r="G78" s="33" t="s">
        <v>430</v>
      </c>
      <c r="H78" s="33">
        <v>3</v>
      </c>
      <c r="I78" s="33" t="s">
        <v>1148</v>
      </c>
    </row>
    <row r="79" spans="1:9">
      <c r="A79" s="33">
        <v>79</v>
      </c>
      <c r="B79" s="33" t="s">
        <v>1799</v>
      </c>
      <c r="C79" s="33" t="s">
        <v>1762</v>
      </c>
      <c r="D79" s="33" t="s">
        <v>1870</v>
      </c>
      <c r="E79" s="33" t="s">
        <v>1895</v>
      </c>
      <c r="F79" s="33" t="s">
        <v>1065</v>
      </c>
      <c r="G79" s="33" t="s">
        <v>430</v>
      </c>
      <c r="H79" s="33">
        <v>3</v>
      </c>
      <c r="I79" s="33" t="s">
        <v>1148</v>
      </c>
    </row>
    <row r="80" spans="1:9">
      <c r="A80" s="33">
        <v>80</v>
      </c>
      <c r="B80" s="33" t="s">
        <v>1800</v>
      </c>
      <c r="C80" s="33" t="s">
        <v>339</v>
      </c>
      <c r="D80" s="33" t="s">
        <v>159</v>
      </c>
      <c r="E80" s="33" t="s">
        <v>198</v>
      </c>
      <c r="F80" s="33" t="s">
        <v>1053</v>
      </c>
      <c r="G80" s="33" t="s">
        <v>430</v>
      </c>
      <c r="H80" s="33">
        <v>3</v>
      </c>
      <c r="I80" s="33" t="s">
        <v>1148</v>
      </c>
    </row>
    <row r="81" spans="1:9">
      <c r="A81" s="33">
        <v>81</v>
      </c>
      <c r="B81" s="33" t="s">
        <v>1801</v>
      </c>
      <c r="C81" s="33" t="s">
        <v>1022</v>
      </c>
      <c r="D81" s="33" t="s">
        <v>1023</v>
      </c>
      <c r="E81" s="33" t="s">
        <v>1024</v>
      </c>
      <c r="F81" s="33" t="s">
        <v>1054</v>
      </c>
      <c r="G81" s="33" t="s">
        <v>430</v>
      </c>
      <c r="H81" s="33">
        <v>3</v>
      </c>
      <c r="I81" s="33" t="s">
        <v>1148</v>
      </c>
    </row>
    <row r="82" spans="1:9">
      <c r="A82" s="33">
        <v>82</v>
      </c>
      <c r="B82" s="33" t="s">
        <v>1802</v>
      </c>
      <c r="C82" s="33" t="s">
        <v>1025</v>
      </c>
      <c r="D82" s="33" t="s">
        <v>1026</v>
      </c>
      <c r="E82" s="33" t="s">
        <v>1027</v>
      </c>
      <c r="F82" s="33" t="s">
        <v>1065</v>
      </c>
      <c r="G82" s="33" t="s">
        <v>430</v>
      </c>
      <c r="H82" s="33">
        <v>3</v>
      </c>
      <c r="I82" s="33" t="s">
        <v>1148</v>
      </c>
    </row>
    <row r="83" spans="1:9">
      <c r="A83" s="33">
        <v>83</v>
      </c>
      <c r="B83" s="33" t="s">
        <v>1871</v>
      </c>
      <c r="C83" s="33" t="s">
        <v>1028</v>
      </c>
      <c r="D83" s="33" t="s">
        <v>1896</v>
      </c>
      <c r="E83" s="33" t="s">
        <v>1029</v>
      </c>
      <c r="F83" s="33" t="s">
        <v>1054</v>
      </c>
      <c r="G83" s="33" t="s">
        <v>430</v>
      </c>
      <c r="H83" s="33">
        <v>3</v>
      </c>
      <c r="I83" s="33" t="s">
        <v>1148</v>
      </c>
    </row>
    <row r="84" spans="1:9">
      <c r="A84" s="33">
        <v>84</v>
      </c>
      <c r="B84" s="33" t="s">
        <v>1803</v>
      </c>
      <c r="C84" s="33" t="s">
        <v>1030</v>
      </c>
      <c r="D84" s="33" t="s">
        <v>1031</v>
      </c>
      <c r="E84" s="33" t="s">
        <v>1032</v>
      </c>
      <c r="F84" s="33" t="s">
        <v>1054</v>
      </c>
      <c r="G84" s="33" t="s">
        <v>430</v>
      </c>
      <c r="H84" s="33">
        <v>3</v>
      </c>
      <c r="I84" s="33" t="s">
        <v>1148</v>
      </c>
    </row>
    <row r="85" spans="1:9">
      <c r="A85" s="33">
        <v>85</v>
      </c>
      <c r="B85" s="33" t="s">
        <v>1804</v>
      </c>
      <c r="C85" s="33" t="s">
        <v>1033</v>
      </c>
      <c r="D85" s="33" t="s">
        <v>1034</v>
      </c>
      <c r="E85" s="33" t="s">
        <v>1035</v>
      </c>
      <c r="F85" s="33" t="s">
        <v>1065</v>
      </c>
      <c r="G85" s="33" t="s">
        <v>430</v>
      </c>
      <c r="H85" s="33">
        <v>3</v>
      </c>
      <c r="I85" s="33" t="s">
        <v>1148</v>
      </c>
    </row>
    <row r="86" spans="1:9">
      <c r="A86" s="33">
        <v>86</v>
      </c>
      <c r="B86" s="33" t="s">
        <v>1805</v>
      </c>
      <c r="C86" s="33" t="s">
        <v>106</v>
      </c>
      <c r="D86" s="33" t="s">
        <v>923</v>
      </c>
      <c r="E86" s="33" t="s">
        <v>924</v>
      </c>
      <c r="F86" s="33" t="s">
        <v>1053</v>
      </c>
      <c r="G86" s="33" t="s">
        <v>430</v>
      </c>
      <c r="H86" s="33">
        <v>3</v>
      </c>
      <c r="I86" s="33" t="s">
        <v>1148</v>
      </c>
    </row>
    <row r="87" spans="1:9">
      <c r="A87" s="33">
        <v>87</v>
      </c>
      <c r="B87" s="33" t="s">
        <v>148</v>
      </c>
      <c r="C87" s="33" t="s">
        <v>1573</v>
      </c>
      <c r="D87" s="33" t="s">
        <v>1574</v>
      </c>
      <c r="E87" s="33" t="s">
        <v>1575</v>
      </c>
      <c r="F87" s="33" t="s">
        <v>1053</v>
      </c>
      <c r="G87" s="33" t="s">
        <v>430</v>
      </c>
      <c r="H87" s="33">
        <v>3</v>
      </c>
      <c r="I87" s="33" t="s">
        <v>1148</v>
      </c>
    </row>
    <row r="88" spans="1:9">
      <c r="A88" s="33">
        <v>88</v>
      </c>
      <c r="B88" s="33" t="s">
        <v>160</v>
      </c>
      <c r="C88" s="33" t="s">
        <v>1576</v>
      </c>
      <c r="D88" s="33" t="s">
        <v>353</v>
      </c>
      <c r="E88" s="33" t="s">
        <v>1872</v>
      </c>
      <c r="F88" s="33" t="s">
        <v>1065</v>
      </c>
      <c r="G88" s="33" t="s">
        <v>430</v>
      </c>
      <c r="H88" s="33">
        <v>3</v>
      </c>
      <c r="I88" s="33" t="s">
        <v>1148</v>
      </c>
    </row>
    <row r="89" spans="1:9">
      <c r="A89" s="33">
        <v>89</v>
      </c>
      <c r="B89" s="33" t="s">
        <v>149</v>
      </c>
      <c r="C89" s="33" t="s">
        <v>568</v>
      </c>
      <c r="D89" s="33" t="s">
        <v>1691</v>
      </c>
      <c r="E89" s="33" t="s">
        <v>1204</v>
      </c>
      <c r="F89" s="33" t="s">
        <v>1054</v>
      </c>
      <c r="G89" s="33" t="s">
        <v>430</v>
      </c>
      <c r="H89" s="33">
        <v>3</v>
      </c>
      <c r="I89" s="33" t="s">
        <v>1148</v>
      </c>
    </row>
    <row r="90" spans="1:9">
      <c r="A90" s="33">
        <v>90</v>
      </c>
      <c r="B90" s="33" t="s">
        <v>150</v>
      </c>
      <c r="C90" s="33" t="s">
        <v>1205</v>
      </c>
      <c r="D90" s="33" t="s">
        <v>1206</v>
      </c>
      <c r="E90" s="33" t="s">
        <v>1207</v>
      </c>
      <c r="F90" s="33" t="s">
        <v>1053</v>
      </c>
      <c r="G90" s="33" t="s">
        <v>430</v>
      </c>
      <c r="H90" s="33">
        <v>3</v>
      </c>
      <c r="I90" s="33" t="s">
        <v>1148</v>
      </c>
    </row>
    <row r="91" spans="1:9">
      <c r="A91" s="33">
        <v>91</v>
      </c>
      <c r="B91" s="33" t="s">
        <v>151</v>
      </c>
      <c r="C91" s="33" t="s">
        <v>1208</v>
      </c>
      <c r="D91" s="33" t="s">
        <v>161</v>
      </c>
      <c r="E91" s="33" t="s">
        <v>1209</v>
      </c>
      <c r="F91" s="33" t="s">
        <v>1065</v>
      </c>
      <c r="G91" s="33" t="s">
        <v>430</v>
      </c>
      <c r="H91" s="33">
        <v>3</v>
      </c>
      <c r="I91" s="33" t="s">
        <v>1148</v>
      </c>
    </row>
    <row r="92" spans="1:9">
      <c r="A92" s="33">
        <v>92</v>
      </c>
      <c r="B92" s="33" t="s">
        <v>152</v>
      </c>
      <c r="C92" s="33" t="s">
        <v>1210</v>
      </c>
      <c r="D92" s="33" t="s">
        <v>1211</v>
      </c>
      <c r="E92" s="33" t="s">
        <v>1212</v>
      </c>
      <c r="F92" s="33" t="s">
        <v>1054</v>
      </c>
      <c r="G92" s="33" t="s">
        <v>430</v>
      </c>
      <c r="H92" s="33">
        <v>3</v>
      </c>
      <c r="I92" s="33" t="s">
        <v>1148</v>
      </c>
    </row>
    <row r="93" spans="1:9">
      <c r="A93" s="33">
        <v>93</v>
      </c>
      <c r="B93" s="33" t="s">
        <v>1980</v>
      </c>
      <c r="C93" s="33" t="s">
        <v>1544</v>
      </c>
      <c r="D93" s="33" t="s">
        <v>1545</v>
      </c>
      <c r="E93" s="33" t="s">
        <v>1348</v>
      </c>
      <c r="F93" s="33" t="s">
        <v>1053</v>
      </c>
      <c r="G93" s="33" t="s">
        <v>430</v>
      </c>
      <c r="H93" s="33">
        <v>3</v>
      </c>
      <c r="I93" s="33" t="s">
        <v>1148</v>
      </c>
    </row>
    <row r="94" spans="1:9">
      <c r="A94" s="33">
        <v>94</v>
      </c>
      <c r="B94" s="33" t="s">
        <v>153</v>
      </c>
      <c r="C94" s="33" t="s">
        <v>778</v>
      </c>
      <c r="D94" s="33" t="s">
        <v>779</v>
      </c>
      <c r="E94" s="33" t="s">
        <v>1984</v>
      </c>
      <c r="F94" s="33" t="s">
        <v>1065</v>
      </c>
      <c r="G94" s="33" t="s">
        <v>430</v>
      </c>
      <c r="H94" s="33">
        <v>3</v>
      </c>
      <c r="I94" s="33" t="s">
        <v>1148</v>
      </c>
    </row>
    <row r="95" spans="1:9">
      <c r="A95" s="33">
        <v>95</v>
      </c>
      <c r="B95" s="33" t="s">
        <v>154</v>
      </c>
      <c r="C95" s="33" t="s">
        <v>780</v>
      </c>
      <c r="D95" s="33" t="s">
        <v>781</v>
      </c>
      <c r="E95" s="33" t="s">
        <v>782</v>
      </c>
      <c r="F95" s="33" t="s">
        <v>1054</v>
      </c>
      <c r="G95" s="33" t="s">
        <v>430</v>
      </c>
      <c r="H95" s="33">
        <v>3</v>
      </c>
      <c r="I95" s="33" t="s">
        <v>1148</v>
      </c>
    </row>
    <row r="96" spans="1:9">
      <c r="A96" s="33">
        <v>96</v>
      </c>
      <c r="B96" s="33" t="s">
        <v>162</v>
      </c>
      <c r="C96" s="33" t="s">
        <v>1873</v>
      </c>
      <c r="D96" s="33" t="s">
        <v>1351</v>
      </c>
      <c r="E96" s="33" t="s">
        <v>1352</v>
      </c>
      <c r="F96" s="33" t="s">
        <v>1053</v>
      </c>
      <c r="G96" s="33" t="s">
        <v>430</v>
      </c>
      <c r="H96" s="33">
        <v>3</v>
      </c>
      <c r="I96" s="33" t="s">
        <v>1148</v>
      </c>
    </row>
    <row r="97" spans="1:9">
      <c r="A97" s="33">
        <v>97</v>
      </c>
      <c r="B97" s="33" t="s">
        <v>1874</v>
      </c>
      <c r="C97" s="33" t="s">
        <v>1353</v>
      </c>
      <c r="D97" s="33" t="s">
        <v>1875</v>
      </c>
      <c r="E97" s="33" t="s">
        <v>1928</v>
      </c>
      <c r="F97" s="33" t="s">
        <v>1065</v>
      </c>
      <c r="G97" s="33" t="s">
        <v>430</v>
      </c>
      <c r="H97" s="33">
        <v>3</v>
      </c>
      <c r="I97" s="33" t="s">
        <v>1148</v>
      </c>
    </row>
    <row r="98" spans="1:9">
      <c r="A98" s="33">
        <v>98</v>
      </c>
      <c r="B98" s="33" t="s">
        <v>155</v>
      </c>
      <c r="C98" s="33" t="s">
        <v>692</v>
      </c>
      <c r="D98" s="33" t="s">
        <v>1354</v>
      </c>
      <c r="E98" s="33" t="s">
        <v>107</v>
      </c>
      <c r="F98" s="33" t="s">
        <v>1054</v>
      </c>
      <c r="G98" s="33" t="s">
        <v>430</v>
      </c>
      <c r="H98" s="33">
        <v>3</v>
      </c>
      <c r="I98" s="33" t="s">
        <v>1148</v>
      </c>
    </row>
    <row r="99" spans="1:9">
      <c r="A99" s="33">
        <v>99</v>
      </c>
      <c r="B99" s="33" t="s">
        <v>156</v>
      </c>
      <c r="C99" s="33" t="s">
        <v>1246</v>
      </c>
      <c r="D99" s="33" t="s">
        <v>1281</v>
      </c>
      <c r="E99" s="33" t="s">
        <v>108</v>
      </c>
      <c r="F99" s="33" t="s">
        <v>1053</v>
      </c>
      <c r="G99" s="33" t="s">
        <v>430</v>
      </c>
      <c r="H99" s="33">
        <v>3</v>
      </c>
      <c r="I99" s="33" t="s">
        <v>1148</v>
      </c>
    </row>
    <row r="100" spans="1:9">
      <c r="A100" s="33">
        <v>100</v>
      </c>
      <c r="B100" s="33" t="s">
        <v>157</v>
      </c>
      <c r="C100" s="33" t="s">
        <v>1906</v>
      </c>
      <c r="D100" s="33" t="s">
        <v>1355</v>
      </c>
      <c r="E100" s="33" t="s">
        <v>1876</v>
      </c>
      <c r="F100" s="33" t="s">
        <v>1065</v>
      </c>
      <c r="G100" s="33" t="s">
        <v>430</v>
      </c>
      <c r="H100" s="33">
        <v>3</v>
      </c>
      <c r="I100" s="33" t="s">
        <v>1148</v>
      </c>
    </row>
    <row r="101" spans="1:9">
      <c r="A101" s="33">
        <v>101</v>
      </c>
      <c r="B101" s="33" t="s">
        <v>158</v>
      </c>
      <c r="C101" s="33" t="s">
        <v>1356</v>
      </c>
      <c r="D101" s="33" t="s">
        <v>1357</v>
      </c>
      <c r="E101" s="33" t="s">
        <v>1358</v>
      </c>
      <c r="F101" s="33" t="s">
        <v>1054</v>
      </c>
      <c r="G101" s="33" t="s">
        <v>430</v>
      </c>
      <c r="H101" s="33">
        <v>3</v>
      </c>
      <c r="I101" s="33" t="s">
        <v>1148</v>
      </c>
    </row>
    <row r="102" spans="1:9">
      <c r="A102" s="33">
        <v>102</v>
      </c>
      <c r="B102" s="33" t="s">
        <v>163</v>
      </c>
      <c r="C102" s="33" t="s">
        <v>209</v>
      </c>
      <c r="D102" s="33" t="s">
        <v>210</v>
      </c>
      <c r="E102" s="33" t="s">
        <v>211</v>
      </c>
      <c r="F102" s="33" t="s">
        <v>1054</v>
      </c>
      <c r="G102" s="33" t="s">
        <v>431</v>
      </c>
      <c r="H102" s="33">
        <v>4</v>
      </c>
      <c r="I102" s="33" t="s">
        <v>1149</v>
      </c>
    </row>
    <row r="103" spans="1:9">
      <c r="A103" s="33">
        <v>103</v>
      </c>
      <c r="B103" s="33" t="s">
        <v>228</v>
      </c>
      <c r="C103" s="33" t="s">
        <v>1917</v>
      </c>
      <c r="D103" s="33" t="s">
        <v>212</v>
      </c>
      <c r="E103" s="33" t="s">
        <v>58</v>
      </c>
      <c r="F103" s="33" t="s">
        <v>1053</v>
      </c>
      <c r="G103" s="33" t="s">
        <v>431</v>
      </c>
      <c r="H103" s="33">
        <v>4</v>
      </c>
      <c r="I103" s="33" t="s">
        <v>1149</v>
      </c>
    </row>
    <row r="104" spans="1:9">
      <c r="A104" s="33">
        <v>104</v>
      </c>
      <c r="B104" s="33" t="s">
        <v>229</v>
      </c>
      <c r="C104" s="33" t="s">
        <v>1685</v>
      </c>
      <c r="D104" s="33" t="s">
        <v>1393</v>
      </c>
      <c r="E104" s="33" t="s">
        <v>1686</v>
      </c>
      <c r="F104" s="33" t="s">
        <v>1065</v>
      </c>
      <c r="G104" s="33" t="s">
        <v>431</v>
      </c>
      <c r="H104" s="33">
        <v>4</v>
      </c>
      <c r="I104" s="33" t="s">
        <v>1149</v>
      </c>
    </row>
    <row r="105" spans="1:9">
      <c r="A105" s="33">
        <v>105</v>
      </c>
      <c r="B105" s="33" t="s">
        <v>233</v>
      </c>
      <c r="C105" s="33" t="s">
        <v>341</v>
      </c>
      <c r="D105" s="33" t="s">
        <v>342</v>
      </c>
      <c r="E105" s="33" t="s">
        <v>1224</v>
      </c>
      <c r="F105" s="33" t="s">
        <v>1054</v>
      </c>
      <c r="G105" s="33" t="s">
        <v>431</v>
      </c>
      <c r="H105" s="33">
        <v>4</v>
      </c>
      <c r="I105" s="33" t="s">
        <v>1149</v>
      </c>
    </row>
    <row r="106" spans="1:9">
      <c r="A106" s="33">
        <v>106</v>
      </c>
      <c r="B106" s="33" t="s">
        <v>164</v>
      </c>
      <c r="C106" s="33" t="s">
        <v>59</v>
      </c>
      <c r="D106" s="33" t="s">
        <v>1225</v>
      </c>
      <c r="E106" s="33" t="s">
        <v>1731</v>
      </c>
      <c r="F106" s="33" t="s">
        <v>1054</v>
      </c>
      <c r="G106" s="33" t="s">
        <v>431</v>
      </c>
      <c r="H106" s="33">
        <v>4</v>
      </c>
      <c r="I106" s="33" t="s">
        <v>1149</v>
      </c>
    </row>
    <row r="107" spans="1:9">
      <c r="A107" s="33">
        <v>107</v>
      </c>
      <c r="B107" s="33" t="s">
        <v>165</v>
      </c>
      <c r="C107" s="33" t="s">
        <v>339</v>
      </c>
      <c r="D107" s="33" t="s">
        <v>1667</v>
      </c>
      <c r="E107" s="33" t="s">
        <v>1687</v>
      </c>
      <c r="F107" s="33" t="s">
        <v>1053</v>
      </c>
      <c r="G107" s="33" t="s">
        <v>431</v>
      </c>
      <c r="H107" s="33">
        <v>4</v>
      </c>
      <c r="I107" s="33" t="s">
        <v>1149</v>
      </c>
    </row>
    <row r="108" spans="1:9">
      <c r="A108" s="33">
        <v>108</v>
      </c>
      <c r="B108" s="33" t="s">
        <v>230</v>
      </c>
      <c r="C108" s="33" t="s">
        <v>1515</v>
      </c>
      <c r="D108" s="33" t="s">
        <v>507</v>
      </c>
      <c r="E108" s="33" t="s">
        <v>508</v>
      </c>
      <c r="F108" s="33" t="s">
        <v>1065</v>
      </c>
      <c r="G108" s="33" t="s">
        <v>431</v>
      </c>
      <c r="H108" s="33">
        <v>4</v>
      </c>
      <c r="I108" s="33" t="s">
        <v>1149</v>
      </c>
    </row>
    <row r="109" spans="1:9">
      <c r="A109" s="33">
        <v>109</v>
      </c>
      <c r="B109" s="33" t="s">
        <v>166</v>
      </c>
      <c r="C109" s="33" t="s">
        <v>509</v>
      </c>
      <c r="D109" s="33" t="s">
        <v>339</v>
      </c>
      <c r="E109" s="33" t="s">
        <v>510</v>
      </c>
      <c r="F109" s="33" t="s">
        <v>1054</v>
      </c>
      <c r="G109" s="33" t="s">
        <v>431</v>
      </c>
      <c r="H109" s="33">
        <v>4</v>
      </c>
      <c r="I109" s="33" t="s">
        <v>1149</v>
      </c>
    </row>
    <row r="110" spans="1:9">
      <c r="A110" s="33">
        <v>110</v>
      </c>
      <c r="B110" s="33" t="s">
        <v>231</v>
      </c>
      <c r="C110" s="33" t="s">
        <v>511</v>
      </c>
      <c r="D110" s="33" t="s">
        <v>512</v>
      </c>
      <c r="E110" s="33" t="s">
        <v>513</v>
      </c>
      <c r="F110" s="33" t="s">
        <v>1065</v>
      </c>
      <c r="G110" s="33" t="s">
        <v>431</v>
      </c>
      <c r="H110" s="33">
        <v>4</v>
      </c>
      <c r="I110" s="33" t="s">
        <v>1149</v>
      </c>
    </row>
    <row r="111" spans="1:9">
      <c r="A111" s="33">
        <v>111</v>
      </c>
      <c r="B111" s="33" t="s">
        <v>215</v>
      </c>
      <c r="C111" s="33" t="s">
        <v>967</v>
      </c>
      <c r="D111" s="33" t="s">
        <v>968</v>
      </c>
      <c r="E111" s="33" t="s">
        <v>969</v>
      </c>
      <c r="F111" s="33" t="s">
        <v>1053</v>
      </c>
      <c r="G111" s="33" t="s">
        <v>431</v>
      </c>
      <c r="H111" s="33">
        <v>4</v>
      </c>
      <c r="I111" s="33" t="s">
        <v>1149</v>
      </c>
    </row>
    <row r="112" spans="1:9">
      <c r="A112" s="33">
        <v>112</v>
      </c>
      <c r="B112" s="33" t="s">
        <v>232</v>
      </c>
      <c r="C112" s="33" t="s">
        <v>840</v>
      </c>
      <c r="D112" s="33" t="s">
        <v>841</v>
      </c>
      <c r="E112" s="33" t="s">
        <v>842</v>
      </c>
      <c r="F112" s="33" t="s">
        <v>1054</v>
      </c>
      <c r="G112" s="33" t="s">
        <v>431</v>
      </c>
      <c r="H112" s="33">
        <v>4</v>
      </c>
      <c r="I112" s="33" t="s">
        <v>1149</v>
      </c>
    </row>
    <row r="113" spans="1:9">
      <c r="A113" s="33">
        <v>113</v>
      </c>
      <c r="B113" s="33" t="s">
        <v>1908</v>
      </c>
      <c r="C113" s="33" t="s">
        <v>925</v>
      </c>
      <c r="D113" s="33" t="s">
        <v>926</v>
      </c>
      <c r="E113" s="33" t="s">
        <v>927</v>
      </c>
      <c r="F113" s="33" t="s">
        <v>1065</v>
      </c>
      <c r="G113" s="33" t="s">
        <v>431</v>
      </c>
      <c r="H113" s="33">
        <v>4</v>
      </c>
      <c r="I113" s="33" t="s">
        <v>1149</v>
      </c>
    </row>
    <row r="114" spans="1:9">
      <c r="A114" s="33">
        <v>114</v>
      </c>
      <c r="B114" s="33" t="s">
        <v>216</v>
      </c>
      <c r="C114" s="33" t="s">
        <v>928</v>
      </c>
      <c r="D114" s="33" t="s">
        <v>929</v>
      </c>
      <c r="E114" s="33" t="s">
        <v>930</v>
      </c>
      <c r="F114" s="33" t="s">
        <v>1053</v>
      </c>
      <c r="G114" s="33" t="s">
        <v>431</v>
      </c>
      <c r="H114" s="33">
        <v>4</v>
      </c>
      <c r="I114" s="33" t="s">
        <v>1149</v>
      </c>
    </row>
    <row r="115" spans="1:9">
      <c r="A115" s="33">
        <v>115</v>
      </c>
      <c r="B115" s="33" t="s">
        <v>217</v>
      </c>
      <c r="C115" s="33" t="s">
        <v>340</v>
      </c>
      <c r="D115" s="33" t="s">
        <v>68</v>
      </c>
      <c r="E115" s="33" t="s">
        <v>931</v>
      </c>
      <c r="F115" s="33" t="s">
        <v>1054</v>
      </c>
      <c r="G115" s="33" t="s">
        <v>431</v>
      </c>
      <c r="H115" s="33">
        <v>4</v>
      </c>
      <c r="I115" s="33" t="s">
        <v>1149</v>
      </c>
    </row>
    <row r="116" spans="1:9">
      <c r="A116" s="33">
        <v>116</v>
      </c>
      <c r="B116" s="33" t="s">
        <v>218</v>
      </c>
      <c r="C116" s="33" t="s">
        <v>1215</v>
      </c>
      <c r="D116" s="33" t="s">
        <v>1216</v>
      </c>
      <c r="E116" s="33" t="s">
        <v>1217</v>
      </c>
      <c r="F116" s="33" t="s">
        <v>1065</v>
      </c>
      <c r="G116" s="33" t="s">
        <v>431</v>
      </c>
      <c r="H116" s="33">
        <v>4</v>
      </c>
      <c r="I116" s="33" t="s">
        <v>1149</v>
      </c>
    </row>
    <row r="117" spans="1:9">
      <c r="A117" s="33">
        <v>117</v>
      </c>
      <c r="B117" s="33" t="s">
        <v>219</v>
      </c>
      <c r="C117" s="33" t="s">
        <v>932</v>
      </c>
      <c r="D117" s="33" t="s">
        <v>933</v>
      </c>
      <c r="E117" s="33" t="s">
        <v>1336</v>
      </c>
      <c r="F117" s="33" t="s">
        <v>1053</v>
      </c>
      <c r="G117" s="33" t="s">
        <v>431</v>
      </c>
      <c r="H117" s="33">
        <v>4</v>
      </c>
      <c r="I117" s="33" t="s">
        <v>1149</v>
      </c>
    </row>
    <row r="118" spans="1:9">
      <c r="A118" s="33">
        <v>118</v>
      </c>
      <c r="B118" s="33" t="s">
        <v>220</v>
      </c>
      <c r="C118" s="33" t="s">
        <v>1426</v>
      </c>
      <c r="D118" s="33" t="s">
        <v>1427</v>
      </c>
      <c r="E118" s="33" t="s">
        <v>1428</v>
      </c>
      <c r="F118" s="33" t="s">
        <v>1054</v>
      </c>
      <c r="G118" s="33" t="s">
        <v>431</v>
      </c>
      <c r="H118" s="33">
        <v>4</v>
      </c>
      <c r="I118" s="33" t="s">
        <v>1149</v>
      </c>
    </row>
    <row r="119" spans="1:9">
      <c r="A119" s="33">
        <v>119</v>
      </c>
      <c r="B119" s="33" t="s">
        <v>1998</v>
      </c>
      <c r="C119" s="33" t="s">
        <v>568</v>
      </c>
      <c r="D119" s="33" t="s">
        <v>1770</v>
      </c>
      <c r="E119" s="33" t="s">
        <v>1772</v>
      </c>
      <c r="F119" s="33" t="s">
        <v>1065</v>
      </c>
      <c r="G119" s="33" t="s">
        <v>431</v>
      </c>
      <c r="H119" s="33">
        <v>4</v>
      </c>
      <c r="I119" s="33" t="s">
        <v>1149</v>
      </c>
    </row>
    <row r="120" spans="1:9">
      <c r="A120" s="33">
        <v>120</v>
      </c>
      <c r="B120" s="33" t="s">
        <v>221</v>
      </c>
      <c r="C120" s="33" t="s">
        <v>569</v>
      </c>
      <c r="D120" s="33" t="s">
        <v>570</v>
      </c>
      <c r="E120" s="33" t="s">
        <v>571</v>
      </c>
      <c r="F120" s="33" t="s">
        <v>1053</v>
      </c>
      <c r="G120" s="33" t="s">
        <v>431</v>
      </c>
      <c r="H120" s="33">
        <v>4</v>
      </c>
      <c r="I120" s="33" t="s">
        <v>1149</v>
      </c>
    </row>
    <row r="121" spans="1:9">
      <c r="A121" s="33">
        <v>121</v>
      </c>
      <c r="B121" s="33" t="s">
        <v>222</v>
      </c>
      <c r="C121" s="33" t="s">
        <v>573</v>
      </c>
      <c r="D121" s="33" t="s">
        <v>572</v>
      </c>
      <c r="E121" s="33" t="s">
        <v>574</v>
      </c>
      <c r="F121" s="33" t="s">
        <v>1054</v>
      </c>
      <c r="G121" s="33" t="s">
        <v>431</v>
      </c>
      <c r="H121" s="33">
        <v>4</v>
      </c>
      <c r="I121" s="33" t="s">
        <v>1149</v>
      </c>
    </row>
    <row r="122" spans="1:9">
      <c r="A122" s="33">
        <v>122</v>
      </c>
      <c r="B122" s="33" t="s">
        <v>223</v>
      </c>
      <c r="C122" s="33" t="s">
        <v>575</v>
      </c>
      <c r="D122" s="33" t="s">
        <v>576</v>
      </c>
      <c r="E122" s="33" t="s">
        <v>1596</v>
      </c>
      <c r="F122" s="33" t="s">
        <v>1065</v>
      </c>
      <c r="G122" s="33" t="s">
        <v>431</v>
      </c>
      <c r="H122" s="33">
        <v>4</v>
      </c>
      <c r="I122" s="33" t="s">
        <v>1149</v>
      </c>
    </row>
    <row r="123" spans="1:9">
      <c r="A123" s="33">
        <v>123</v>
      </c>
      <c r="B123" s="33" t="s">
        <v>224</v>
      </c>
      <c r="C123" s="33" t="s">
        <v>577</v>
      </c>
      <c r="D123" s="33" t="s">
        <v>578</v>
      </c>
      <c r="E123" s="33" t="s">
        <v>575</v>
      </c>
      <c r="F123" s="33" t="s">
        <v>1053</v>
      </c>
      <c r="G123" s="33" t="s">
        <v>431</v>
      </c>
      <c r="H123" s="33">
        <v>4</v>
      </c>
      <c r="I123" s="33" t="s">
        <v>1149</v>
      </c>
    </row>
    <row r="124" spans="1:9">
      <c r="A124" s="33">
        <v>124</v>
      </c>
      <c r="B124" s="33" t="s">
        <v>225</v>
      </c>
      <c r="C124" s="33" t="s">
        <v>580</v>
      </c>
      <c r="D124" s="33" t="s">
        <v>579</v>
      </c>
      <c r="E124" s="33" t="s">
        <v>581</v>
      </c>
      <c r="F124" s="33" t="s">
        <v>1054</v>
      </c>
      <c r="G124" s="33" t="s">
        <v>431</v>
      </c>
      <c r="H124" s="33">
        <v>4</v>
      </c>
      <c r="I124" s="33" t="s">
        <v>1149</v>
      </c>
    </row>
    <row r="125" spans="1:9">
      <c r="A125" s="33">
        <v>125</v>
      </c>
      <c r="B125" s="33" t="s">
        <v>226</v>
      </c>
      <c r="C125" s="33" t="s">
        <v>583</v>
      </c>
      <c r="D125" s="33" t="s">
        <v>584</v>
      </c>
      <c r="E125" s="33" t="s">
        <v>582</v>
      </c>
      <c r="F125" s="33" t="s">
        <v>1065</v>
      </c>
      <c r="G125" s="33" t="s">
        <v>431</v>
      </c>
      <c r="H125" s="33">
        <v>4</v>
      </c>
      <c r="I125" s="33" t="s">
        <v>1149</v>
      </c>
    </row>
    <row r="126" spans="1:9">
      <c r="A126" s="33">
        <v>126</v>
      </c>
      <c r="B126" s="33" t="s">
        <v>227</v>
      </c>
      <c r="C126" s="33" t="s">
        <v>1213</v>
      </c>
      <c r="D126" s="33" t="s">
        <v>1214</v>
      </c>
      <c r="E126" s="33" t="s">
        <v>340</v>
      </c>
      <c r="F126" s="33" t="s">
        <v>1053</v>
      </c>
      <c r="G126" s="33" t="s">
        <v>431</v>
      </c>
      <c r="H126" s="33">
        <v>4</v>
      </c>
      <c r="I126" s="33" t="s">
        <v>1149</v>
      </c>
    </row>
    <row r="127" spans="1:9">
      <c r="A127" s="33">
        <v>127</v>
      </c>
      <c r="B127" s="33" t="s">
        <v>537</v>
      </c>
      <c r="C127" s="33" t="s">
        <v>1820</v>
      </c>
      <c r="D127" s="33" t="s">
        <v>396</v>
      </c>
      <c r="E127" s="33" t="s">
        <v>1036</v>
      </c>
      <c r="F127" s="33" t="s">
        <v>1054</v>
      </c>
      <c r="G127" s="33" t="s">
        <v>432</v>
      </c>
      <c r="H127" s="33">
        <v>5</v>
      </c>
      <c r="I127" s="33" t="s">
        <v>1145</v>
      </c>
    </row>
    <row r="128" spans="1:9">
      <c r="A128" s="33">
        <v>128</v>
      </c>
      <c r="B128" s="33" t="s">
        <v>538</v>
      </c>
      <c r="C128" s="33" t="s">
        <v>1841</v>
      </c>
      <c r="D128" s="33" t="s">
        <v>496</v>
      </c>
      <c r="E128" s="33" t="s">
        <v>497</v>
      </c>
      <c r="F128" s="33" t="s">
        <v>1053</v>
      </c>
      <c r="G128" s="33" t="s">
        <v>432</v>
      </c>
      <c r="H128" s="33">
        <v>5</v>
      </c>
      <c r="I128" s="33" t="s">
        <v>1145</v>
      </c>
    </row>
    <row r="129" spans="1:9">
      <c r="A129" s="33">
        <v>129</v>
      </c>
      <c r="B129" s="33" t="s">
        <v>137</v>
      </c>
      <c r="C129" s="33" t="s">
        <v>397</v>
      </c>
      <c r="D129" s="33" t="s">
        <v>234</v>
      </c>
      <c r="E129" s="33" t="s">
        <v>339</v>
      </c>
      <c r="F129" s="33" t="s">
        <v>1054</v>
      </c>
      <c r="G129" s="33" t="s">
        <v>432</v>
      </c>
      <c r="H129" s="33">
        <v>5</v>
      </c>
      <c r="I129" s="33" t="s">
        <v>1145</v>
      </c>
    </row>
    <row r="130" spans="1:9">
      <c r="A130" s="33">
        <v>130</v>
      </c>
      <c r="B130" s="33" t="s">
        <v>1929</v>
      </c>
      <c r="C130" s="33" t="s">
        <v>1665</v>
      </c>
      <c r="D130" s="33" t="s">
        <v>235</v>
      </c>
      <c r="E130" s="33" t="s">
        <v>1666</v>
      </c>
      <c r="F130" s="33" t="s">
        <v>1054</v>
      </c>
      <c r="G130" s="33" t="s">
        <v>432</v>
      </c>
      <c r="H130" s="33">
        <v>5</v>
      </c>
      <c r="I130" s="33" t="s">
        <v>1145</v>
      </c>
    </row>
    <row r="131" spans="1:9">
      <c r="A131" s="33">
        <v>131</v>
      </c>
      <c r="B131" s="33" t="s">
        <v>236</v>
      </c>
      <c r="C131" s="33" t="s">
        <v>1667</v>
      </c>
      <c r="D131" s="33" t="s">
        <v>143</v>
      </c>
      <c r="E131" s="33" t="s">
        <v>144</v>
      </c>
      <c r="F131" s="33" t="s">
        <v>1053</v>
      </c>
      <c r="G131" s="33" t="s">
        <v>432</v>
      </c>
      <c r="H131" s="33">
        <v>5</v>
      </c>
      <c r="I131" s="33" t="s">
        <v>1145</v>
      </c>
    </row>
    <row r="132" spans="1:9">
      <c r="A132" s="33">
        <v>132</v>
      </c>
      <c r="B132" s="33" t="s">
        <v>751</v>
      </c>
      <c r="C132" s="33" t="s">
        <v>109</v>
      </c>
      <c r="D132" s="33" t="s">
        <v>110</v>
      </c>
      <c r="E132" s="33" t="s">
        <v>1037</v>
      </c>
      <c r="F132" s="33" t="s">
        <v>1054</v>
      </c>
      <c r="G132" s="33" t="s">
        <v>432</v>
      </c>
      <c r="H132" s="33">
        <v>5</v>
      </c>
      <c r="I132" s="33" t="s">
        <v>1145</v>
      </c>
    </row>
    <row r="133" spans="1:9">
      <c r="A133" s="33">
        <v>133</v>
      </c>
      <c r="B133" s="33" t="s">
        <v>752</v>
      </c>
      <c r="C133" s="33" t="s">
        <v>1423</v>
      </c>
      <c r="D133" s="33" t="s">
        <v>1668</v>
      </c>
      <c r="E133" s="33" t="s">
        <v>339</v>
      </c>
      <c r="F133" s="33" t="s">
        <v>1065</v>
      </c>
      <c r="G133" s="33" t="s">
        <v>432</v>
      </c>
      <c r="H133" s="33">
        <v>5</v>
      </c>
      <c r="I133" s="33" t="s">
        <v>1145</v>
      </c>
    </row>
    <row r="134" spans="1:9">
      <c r="A134" s="33">
        <v>134</v>
      </c>
      <c r="B134" s="33" t="s">
        <v>753</v>
      </c>
      <c r="C134" s="33" t="s">
        <v>1424</v>
      </c>
      <c r="D134" s="33" t="s">
        <v>1669</v>
      </c>
      <c r="E134" s="33" t="s">
        <v>1425</v>
      </c>
      <c r="F134" s="33" t="s">
        <v>1054</v>
      </c>
      <c r="G134" s="33" t="s">
        <v>432</v>
      </c>
      <c r="H134" s="33">
        <v>5</v>
      </c>
      <c r="I134" s="33" t="s">
        <v>1145</v>
      </c>
    </row>
    <row r="135" spans="1:9">
      <c r="A135" s="33">
        <v>135</v>
      </c>
      <c r="B135" s="33" t="s">
        <v>754</v>
      </c>
      <c r="C135" s="33" t="s">
        <v>1423</v>
      </c>
      <c r="D135" s="33" t="s">
        <v>1667</v>
      </c>
      <c r="E135" s="33" t="s">
        <v>339</v>
      </c>
      <c r="F135" s="33" t="s">
        <v>1065</v>
      </c>
      <c r="G135" s="33" t="s">
        <v>432</v>
      </c>
      <c r="H135" s="33">
        <v>5</v>
      </c>
      <c r="I135" s="33" t="s">
        <v>1145</v>
      </c>
    </row>
    <row r="136" spans="1:9">
      <c r="A136" s="33">
        <v>136</v>
      </c>
      <c r="B136" s="33" t="s">
        <v>755</v>
      </c>
      <c r="C136" s="33" t="s">
        <v>65</v>
      </c>
      <c r="D136" s="33" t="s">
        <v>446</v>
      </c>
      <c r="E136" s="33" t="s">
        <v>66</v>
      </c>
      <c r="F136" s="33" t="s">
        <v>1065</v>
      </c>
      <c r="G136" s="33" t="s">
        <v>432</v>
      </c>
      <c r="H136" s="33">
        <v>5</v>
      </c>
      <c r="I136" s="33" t="s">
        <v>1145</v>
      </c>
    </row>
    <row r="137" spans="1:9">
      <c r="A137" s="33">
        <v>137</v>
      </c>
      <c r="B137" s="33" t="s">
        <v>756</v>
      </c>
      <c r="C137" s="33" t="s">
        <v>357</v>
      </c>
      <c r="D137" s="33" t="s">
        <v>214</v>
      </c>
      <c r="E137" s="33" t="s">
        <v>641</v>
      </c>
      <c r="F137" s="33" t="s">
        <v>1053</v>
      </c>
      <c r="G137" s="33" t="s">
        <v>432</v>
      </c>
      <c r="H137" s="33">
        <v>5</v>
      </c>
      <c r="I137" s="33" t="s">
        <v>1145</v>
      </c>
    </row>
    <row r="138" spans="1:9">
      <c r="A138" s="33">
        <v>138</v>
      </c>
      <c r="B138" s="33" t="s">
        <v>757</v>
      </c>
      <c r="C138" s="33" t="s">
        <v>642</v>
      </c>
      <c r="D138" s="33" t="s">
        <v>643</v>
      </c>
      <c r="E138" s="33" t="s">
        <v>1222</v>
      </c>
      <c r="F138" s="33" t="s">
        <v>1065</v>
      </c>
      <c r="G138" s="33" t="s">
        <v>432</v>
      </c>
      <c r="H138" s="33">
        <v>5</v>
      </c>
      <c r="I138" s="33" t="s">
        <v>1145</v>
      </c>
    </row>
    <row r="139" spans="1:9">
      <c r="A139" s="33">
        <v>139</v>
      </c>
      <c r="B139" s="33" t="s">
        <v>1577</v>
      </c>
      <c r="C139" s="33" t="s">
        <v>1670</v>
      </c>
      <c r="D139" s="33" t="s">
        <v>1671</v>
      </c>
      <c r="E139" s="33" t="s">
        <v>1672</v>
      </c>
      <c r="F139" s="33" t="s">
        <v>1053</v>
      </c>
      <c r="G139" s="33" t="s">
        <v>432</v>
      </c>
      <c r="H139" s="33">
        <v>5</v>
      </c>
      <c r="I139" s="33" t="s">
        <v>1145</v>
      </c>
    </row>
    <row r="140" spans="1:9">
      <c r="A140" s="33">
        <v>140</v>
      </c>
      <c r="B140" s="33" t="s">
        <v>1578</v>
      </c>
      <c r="C140" s="33" t="s">
        <v>1223</v>
      </c>
      <c r="D140" s="33" t="s">
        <v>1133</v>
      </c>
      <c r="E140" s="33" t="s">
        <v>1134</v>
      </c>
      <c r="F140" s="33" t="s">
        <v>1054</v>
      </c>
      <c r="G140" s="33" t="s">
        <v>432</v>
      </c>
      <c r="H140" s="33">
        <v>5</v>
      </c>
      <c r="I140" s="33" t="s">
        <v>1145</v>
      </c>
    </row>
    <row r="141" spans="1:9">
      <c r="A141" s="33">
        <v>141</v>
      </c>
      <c r="B141" s="33" t="s">
        <v>1579</v>
      </c>
      <c r="C141" s="33" t="s">
        <v>1038</v>
      </c>
      <c r="D141" s="33" t="s">
        <v>237</v>
      </c>
      <c r="F141" s="33" t="s">
        <v>1054</v>
      </c>
      <c r="G141" s="33" t="s">
        <v>432</v>
      </c>
      <c r="H141" s="33">
        <v>5</v>
      </c>
      <c r="I141" s="33" t="s">
        <v>1145</v>
      </c>
    </row>
    <row r="142" spans="1:9">
      <c r="A142" s="33">
        <v>142</v>
      </c>
      <c r="B142" s="33" t="s">
        <v>1580</v>
      </c>
      <c r="C142" s="33" t="s">
        <v>1135</v>
      </c>
      <c r="D142" s="33" t="s">
        <v>1136</v>
      </c>
      <c r="E142" s="33" t="s">
        <v>1137</v>
      </c>
      <c r="F142" s="33" t="s">
        <v>1065</v>
      </c>
      <c r="G142" s="33" t="s">
        <v>432</v>
      </c>
      <c r="H142" s="33">
        <v>5</v>
      </c>
      <c r="I142" s="33" t="s">
        <v>1145</v>
      </c>
    </row>
    <row r="143" spans="1:9">
      <c r="A143" s="33">
        <v>143</v>
      </c>
      <c r="B143" s="33" t="s">
        <v>1581</v>
      </c>
      <c r="C143" s="33" t="s">
        <v>667</v>
      </c>
      <c r="D143" s="33" t="s">
        <v>1013</v>
      </c>
      <c r="E143" s="33" t="s">
        <v>1139</v>
      </c>
      <c r="F143" s="33" t="s">
        <v>1053</v>
      </c>
      <c r="G143" s="33" t="s">
        <v>432</v>
      </c>
      <c r="H143" s="33">
        <v>5</v>
      </c>
      <c r="I143" s="33" t="s">
        <v>1145</v>
      </c>
    </row>
    <row r="144" spans="1:9">
      <c r="A144" s="33">
        <v>144</v>
      </c>
      <c r="B144" s="33" t="s">
        <v>1582</v>
      </c>
      <c r="C144" s="33" t="s">
        <v>1140</v>
      </c>
      <c r="D144" s="33" t="s">
        <v>1141</v>
      </c>
      <c r="F144" s="33" t="s">
        <v>1054</v>
      </c>
      <c r="G144" s="33" t="s">
        <v>432</v>
      </c>
      <c r="H144" s="33">
        <v>5</v>
      </c>
      <c r="I144" s="33" t="s">
        <v>1145</v>
      </c>
    </row>
    <row r="145" spans="1:9">
      <c r="A145" s="33">
        <v>145</v>
      </c>
      <c r="B145" s="33" t="s">
        <v>1583</v>
      </c>
      <c r="C145" s="33" t="s">
        <v>1138</v>
      </c>
      <c r="D145" s="33" t="s">
        <v>1667</v>
      </c>
      <c r="E145" s="33" t="s">
        <v>1673</v>
      </c>
      <c r="F145" s="33" t="s">
        <v>1054</v>
      </c>
      <c r="G145" s="33" t="s">
        <v>432</v>
      </c>
      <c r="H145" s="33">
        <v>5</v>
      </c>
      <c r="I145" s="33" t="s">
        <v>1145</v>
      </c>
    </row>
    <row r="146" spans="1:9">
      <c r="A146" s="33">
        <v>146</v>
      </c>
      <c r="B146" s="33" t="s">
        <v>1584</v>
      </c>
      <c r="C146" s="33" t="s">
        <v>1142</v>
      </c>
      <c r="D146" s="33" t="s">
        <v>1143</v>
      </c>
      <c r="E146" s="33" t="s">
        <v>1144</v>
      </c>
      <c r="F146" s="33" t="s">
        <v>1065</v>
      </c>
      <c r="G146" s="33" t="s">
        <v>432</v>
      </c>
      <c r="H146" s="33">
        <v>5</v>
      </c>
      <c r="I146" s="33" t="s">
        <v>1145</v>
      </c>
    </row>
    <row r="147" spans="1:9">
      <c r="A147" s="33">
        <v>147</v>
      </c>
      <c r="B147" s="33" t="s">
        <v>1585</v>
      </c>
      <c r="C147" s="33" t="s">
        <v>1674</v>
      </c>
      <c r="D147" s="33" t="s">
        <v>1985</v>
      </c>
      <c r="E147" s="33" t="s">
        <v>56</v>
      </c>
      <c r="F147" s="33" t="s">
        <v>1054</v>
      </c>
      <c r="G147" s="33" t="s">
        <v>432</v>
      </c>
      <c r="H147" s="33">
        <v>5</v>
      </c>
      <c r="I147" s="33" t="s">
        <v>1145</v>
      </c>
    </row>
    <row r="148" spans="1:9">
      <c r="A148" s="33">
        <v>148</v>
      </c>
      <c r="B148" s="33" t="s">
        <v>1842</v>
      </c>
      <c r="C148" s="33" t="s">
        <v>1027</v>
      </c>
      <c r="D148" s="33" t="s">
        <v>356</v>
      </c>
      <c r="E148" s="33" t="s">
        <v>1026</v>
      </c>
      <c r="F148" s="33" t="s">
        <v>1065</v>
      </c>
      <c r="G148" s="33" t="s">
        <v>432</v>
      </c>
      <c r="H148" s="33">
        <v>5</v>
      </c>
      <c r="I148" s="33" t="s">
        <v>1145</v>
      </c>
    </row>
    <row r="149" spans="1:9">
      <c r="A149" s="33">
        <v>149</v>
      </c>
      <c r="B149" s="33" t="s">
        <v>1586</v>
      </c>
      <c r="C149" s="33" t="s">
        <v>1109</v>
      </c>
      <c r="D149" s="33" t="s">
        <v>1110</v>
      </c>
      <c r="E149" s="33" t="s">
        <v>378</v>
      </c>
      <c r="F149" s="33" t="s">
        <v>1053</v>
      </c>
      <c r="G149" s="33" t="s">
        <v>432</v>
      </c>
      <c r="H149" s="33">
        <v>5</v>
      </c>
      <c r="I149" s="33" t="s">
        <v>1145</v>
      </c>
    </row>
    <row r="150" spans="1:9">
      <c r="A150" s="33">
        <v>150</v>
      </c>
      <c r="B150" s="33" t="s">
        <v>1587</v>
      </c>
      <c r="C150" s="33" t="s">
        <v>1675</v>
      </c>
      <c r="D150" s="33" t="s">
        <v>1597</v>
      </c>
      <c r="E150" s="33" t="s">
        <v>1897</v>
      </c>
      <c r="F150" s="33" t="s">
        <v>1065</v>
      </c>
      <c r="G150" s="33" t="s">
        <v>432</v>
      </c>
      <c r="H150" s="33">
        <v>5</v>
      </c>
      <c r="I150" s="33" t="s">
        <v>1145</v>
      </c>
    </row>
    <row r="151" spans="1:9">
      <c r="A151" s="33">
        <v>151</v>
      </c>
      <c r="B151" s="33" t="s">
        <v>1588</v>
      </c>
      <c r="C151" s="33" t="s">
        <v>238</v>
      </c>
      <c r="D151" s="33" t="s">
        <v>1676</v>
      </c>
      <c r="E151" s="33" t="s">
        <v>1283</v>
      </c>
      <c r="F151" s="33" t="s">
        <v>1053</v>
      </c>
      <c r="G151" s="33" t="s">
        <v>432</v>
      </c>
      <c r="H151" s="33">
        <v>5</v>
      </c>
      <c r="I151" s="33" t="s">
        <v>1145</v>
      </c>
    </row>
    <row r="152" spans="1:9">
      <c r="A152" s="33">
        <v>152</v>
      </c>
      <c r="B152" s="33" t="s">
        <v>1589</v>
      </c>
      <c r="C152" s="33" t="s">
        <v>1930</v>
      </c>
      <c r="D152" s="33" t="s">
        <v>990</v>
      </c>
      <c r="E152" s="33" t="s">
        <v>1677</v>
      </c>
      <c r="F152" s="33" t="s">
        <v>1053</v>
      </c>
      <c r="G152" s="33" t="s">
        <v>432</v>
      </c>
      <c r="H152" s="33">
        <v>5</v>
      </c>
      <c r="I152" s="33" t="s">
        <v>1145</v>
      </c>
    </row>
    <row r="153" spans="1:9">
      <c r="A153" s="33">
        <v>153</v>
      </c>
      <c r="B153" s="33" t="s">
        <v>380</v>
      </c>
      <c r="C153" s="33" t="s">
        <v>379</v>
      </c>
      <c r="D153" s="33" t="s">
        <v>339</v>
      </c>
      <c r="E153" s="33" t="s">
        <v>1678</v>
      </c>
      <c r="F153" s="33" t="s">
        <v>1054</v>
      </c>
      <c r="G153" s="33" t="s">
        <v>432</v>
      </c>
      <c r="H153" s="33">
        <v>5</v>
      </c>
      <c r="I153" s="33" t="s">
        <v>1145</v>
      </c>
    </row>
    <row r="154" spans="1:9">
      <c r="A154" s="33">
        <v>154</v>
      </c>
      <c r="B154" s="33" t="s">
        <v>1292</v>
      </c>
      <c r="C154" s="33" t="s">
        <v>1679</v>
      </c>
      <c r="D154" s="33" t="s">
        <v>1350</v>
      </c>
      <c r="E154" s="33" t="s">
        <v>240</v>
      </c>
      <c r="F154" s="33" t="s">
        <v>1065</v>
      </c>
      <c r="G154" s="33" t="s">
        <v>432</v>
      </c>
      <c r="H154" s="33">
        <v>5</v>
      </c>
      <c r="I154" s="33" t="s">
        <v>1145</v>
      </c>
    </row>
    <row r="155" spans="1:9">
      <c r="A155" s="33">
        <v>155</v>
      </c>
      <c r="B155" s="33" t="s">
        <v>815</v>
      </c>
      <c r="C155" s="33" t="s">
        <v>1898</v>
      </c>
      <c r="D155" s="33" t="s">
        <v>1680</v>
      </c>
      <c r="E155" s="33" t="s">
        <v>1284</v>
      </c>
      <c r="F155" s="33" t="s">
        <v>1065</v>
      </c>
      <c r="G155" s="33" t="s">
        <v>432</v>
      </c>
      <c r="H155" s="33">
        <v>5</v>
      </c>
      <c r="I155" s="33" t="s">
        <v>1145</v>
      </c>
    </row>
    <row r="156" spans="1:9">
      <c r="A156" s="33">
        <v>156</v>
      </c>
      <c r="B156" s="33" t="s">
        <v>836</v>
      </c>
      <c r="C156" s="33" t="s">
        <v>1844</v>
      </c>
      <c r="D156" s="33" t="s">
        <v>1843</v>
      </c>
      <c r="E156" s="33" t="s">
        <v>1845</v>
      </c>
      <c r="F156" s="33" t="s">
        <v>1054</v>
      </c>
      <c r="G156" s="33" t="s">
        <v>432</v>
      </c>
      <c r="H156" s="33">
        <v>5</v>
      </c>
      <c r="I156" s="33" t="s">
        <v>1145</v>
      </c>
    </row>
    <row r="157" spans="1:9">
      <c r="A157" s="33">
        <v>157</v>
      </c>
      <c r="B157" s="33" t="s">
        <v>816</v>
      </c>
      <c r="C157" s="33" t="s">
        <v>1285</v>
      </c>
      <c r="D157" s="33" t="s">
        <v>1555</v>
      </c>
      <c r="E157" s="33" t="s">
        <v>1286</v>
      </c>
      <c r="F157" s="33" t="s">
        <v>1065</v>
      </c>
      <c r="G157" s="33" t="s">
        <v>432</v>
      </c>
      <c r="H157" s="33">
        <v>5</v>
      </c>
      <c r="I157" s="33" t="s">
        <v>1145</v>
      </c>
    </row>
    <row r="158" spans="1:9">
      <c r="A158" s="33">
        <v>158</v>
      </c>
      <c r="B158" s="33" t="s">
        <v>817</v>
      </c>
      <c r="C158" s="33" t="s">
        <v>1287</v>
      </c>
      <c r="D158" s="33" t="s">
        <v>1325</v>
      </c>
      <c r="E158" s="33" t="s">
        <v>1288</v>
      </c>
      <c r="F158" s="33" t="s">
        <v>1054</v>
      </c>
      <c r="G158" s="33" t="s">
        <v>432</v>
      </c>
      <c r="H158" s="33">
        <v>5</v>
      </c>
      <c r="I158" s="33" t="s">
        <v>1145</v>
      </c>
    </row>
    <row r="159" spans="1:9">
      <c r="A159" s="33">
        <v>159</v>
      </c>
      <c r="B159" s="33" t="s">
        <v>818</v>
      </c>
      <c r="C159" s="33" t="s">
        <v>123</v>
      </c>
      <c r="D159" s="33" t="s">
        <v>242</v>
      </c>
      <c r="E159" s="33" t="s">
        <v>124</v>
      </c>
      <c r="F159" s="33" t="s">
        <v>1054</v>
      </c>
      <c r="G159" s="33" t="s">
        <v>432</v>
      </c>
      <c r="H159" s="33">
        <v>5</v>
      </c>
      <c r="I159" s="33" t="s">
        <v>1145</v>
      </c>
    </row>
    <row r="160" spans="1:9">
      <c r="A160" s="33">
        <v>160</v>
      </c>
      <c r="B160" s="33" t="s">
        <v>1003</v>
      </c>
      <c r="C160" s="33" t="s">
        <v>270</v>
      </c>
      <c r="D160" s="33" t="s">
        <v>271</v>
      </c>
      <c r="E160" s="33" t="s">
        <v>1317</v>
      </c>
      <c r="F160" s="33" t="s">
        <v>1054</v>
      </c>
      <c r="G160" s="33" t="s">
        <v>432</v>
      </c>
      <c r="H160" s="33">
        <v>5</v>
      </c>
      <c r="I160" s="33" t="s">
        <v>1145</v>
      </c>
    </row>
    <row r="161" spans="1:9">
      <c r="A161" s="33">
        <v>161</v>
      </c>
      <c r="B161" s="33" t="s">
        <v>1004</v>
      </c>
      <c r="C161" s="33" t="s">
        <v>1266</v>
      </c>
      <c r="D161" s="33" t="s">
        <v>418</v>
      </c>
      <c r="E161" s="33" t="s">
        <v>1371</v>
      </c>
      <c r="F161" s="33" t="s">
        <v>1054</v>
      </c>
      <c r="G161" s="33" t="s">
        <v>432</v>
      </c>
      <c r="H161" s="33">
        <v>5</v>
      </c>
      <c r="I161" s="33" t="s">
        <v>1145</v>
      </c>
    </row>
    <row r="162" spans="1:9">
      <c r="A162" s="33">
        <v>162</v>
      </c>
      <c r="B162" s="33" t="s">
        <v>1005</v>
      </c>
      <c r="C162" s="33" t="s">
        <v>1039</v>
      </c>
      <c r="D162" s="33" t="s">
        <v>1667</v>
      </c>
      <c r="E162" s="33" t="s">
        <v>339</v>
      </c>
      <c r="F162" s="33" t="s">
        <v>1053</v>
      </c>
      <c r="G162" s="33" t="s">
        <v>432</v>
      </c>
      <c r="H162" s="33">
        <v>5</v>
      </c>
      <c r="I162" s="33" t="s">
        <v>1145</v>
      </c>
    </row>
    <row r="163" spans="1:9">
      <c r="A163" s="33">
        <v>163</v>
      </c>
      <c r="B163" s="33" t="s">
        <v>1006</v>
      </c>
      <c r="C163" s="33" t="s">
        <v>1681</v>
      </c>
      <c r="D163" s="33" t="s">
        <v>1931</v>
      </c>
      <c r="E163" s="33" t="s">
        <v>241</v>
      </c>
      <c r="F163" s="33" t="s">
        <v>1054</v>
      </c>
      <c r="G163" s="33" t="s">
        <v>432</v>
      </c>
      <c r="H163" s="33">
        <v>5</v>
      </c>
      <c r="I163" s="33" t="s">
        <v>1145</v>
      </c>
    </row>
    <row r="164" spans="1:9">
      <c r="A164" s="33">
        <v>164</v>
      </c>
      <c r="B164" s="33" t="s">
        <v>1007</v>
      </c>
      <c r="C164" s="33" t="s">
        <v>1682</v>
      </c>
      <c r="D164" s="33" t="s">
        <v>1683</v>
      </c>
      <c r="E164" s="33" t="s">
        <v>1684</v>
      </c>
      <c r="F164" s="33" t="s">
        <v>1065</v>
      </c>
      <c r="G164" s="33" t="s">
        <v>432</v>
      </c>
      <c r="H164" s="33">
        <v>5</v>
      </c>
      <c r="I164" s="33" t="s">
        <v>1145</v>
      </c>
    </row>
    <row r="165" spans="1:9">
      <c r="A165" s="33">
        <v>165</v>
      </c>
      <c r="B165" s="33" t="s">
        <v>1008</v>
      </c>
      <c r="C165" s="33" t="s">
        <v>1846</v>
      </c>
      <c r="D165" s="33" t="s">
        <v>111</v>
      </c>
      <c r="E165" s="33" t="s">
        <v>1040</v>
      </c>
      <c r="F165" s="33" t="s">
        <v>1065</v>
      </c>
      <c r="G165" s="33" t="s">
        <v>432</v>
      </c>
      <c r="H165" s="33">
        <v>5</v>
      </c>
      <c r="I165" s="33" t="s">
        <v>1145</v>
      </c>
    </row>
    <row r="166" spans="1:9">
      <c r="A166" s="33">
        <v>166</v>
      </c>
      <c r="B166" s="33" t="s">
        <v>1598</v>
      </c>
      <c r="C166" s="33" t="s">
        <v>239</v>
      </c>
      <c r="D166" s="33" t="s">
        <v>1932</v>
      </c>
      <c r="E166" s="33" t="s">
        <v>1847</v>
      </c>
      <c r="F166" s="33" t="s">
        <v>1054</v>
      </c>
      <c r="G166" s="33" t="s">
        <v>432</v>
      </c>
      <c r="H166" s="33">
        <v>5</v>
      </c>
      <c r="I166" s="33" t="s">
        <v>1145</v>
      </c>
    </row>
    <row r="167" spans="1:9">
      <c r="A167" s="33">
        <v>167</v>
      </c>
      <c r="B167" s="33" t="s">
        <v>1981</v>
      </c>
      <c r="C167" s="33" t="s">
        <v>934</v>
      </c>
      <c r="D167" s="33" t="s">
        <v>935</v>
      </c>
      <c r="E167" s="33" t="s">
        <v>936</v>
      </c>
      <c r="F167" s="33" t="s">
        <v>1054</v>
      </c>
      <c r="G167" s="33" t="s">
        <v>432</v>
      </c>
      <c r="H167" s="33">
        <v>5</v>
      </c>
      <c r="I167" s="33" t="s">
        <v>1145</v>
      </c>
    </row>
    <row r="168" spans="1:9">
      <c r="A168" s="33">
        <v>168</v>
      </c>
      <c r="B168" s="33" t="s">
        <v>1949</v>
      </c>
      <c r="C168" s="33" t="s">
        <v>1662</v>
      </c>
      <c r="D168" s="33" t="s">
        <v>1663</v>
      </c>
      <c r="E168" s="33" t="s">
        <v>125</v>
      </c>
      <c r="F168" s="33" t="s">
        <v>1065</v>
      </c>
      <c r="G168" s="33" t="s">
        <v>433</v>
      </c>
      <c r="H168" s="33">
        <v>6</v>
      </c>
      <c r="I168" s="33" t="s">
        <v>1150</v>
      </c>
    </row>
    <row r="169" spans="1:9">
      <c r="A169" s="33">
        <v>169</v>
      </c>
      <c r="B169" s="33" t="s">
        <v>1950</v>
      </c>
      <c r="C169" s="33" t="s">
        <v>843</v>
      </c>
      <c r="D169" s="33" t="s">
        <v>844</v>
      </c>
      <c r="E169" s="33" t="s">
        <v>845</v>
      </c>
      <c r="F169" s="33" t="s">
        <v>1065</v>
      </c>
      <c r="G169" s="33" t="s">
        <v>433</v>
      </c>
      <c r="H169" s="33">
        <v>6</v>
      </c>
      <c r="I169" s="33" t="s">
        <v>1150</v>
      </c>
    </row>
    <row r="170" spans="1:9">
      <c r="A170" s="33">
        <v>170</v>
      </c>
      <c r="B170" s="33" t="s">
        <v>1951</v>
      </c>
      <c r="C170" s="33" t="s">
        <v>1449</v>
      </c>
      <c r="D170" s="33" t="s">
        <v>1450</v>
      </c>
      <c r="E170" s="33" t="s">
        <v>1451</v>
      </c>
      <c r="F170" s="33" t="s">
        <v>1053</v>
      </c>
      <c r="G170" s="33" t="s">
        <v>433</v>
      </c>
      <c r="H170" s="33">
        <v>6</v>
      </c>
      <c r="I170" s="33" t="s">
        <v>1150</v>
      </c>
    </row>
    <row r="171" spans="1:9">
      <c r="A171" s="33">
        <v>171</v>
      </c>
      <c r="B171" s="33" t="s">
        <v>1952</v>
      </c>
      <c r="C171" s="33" t="s">
        <v>1452</v>
      </c>
      <c r="D171" s="33" t="s">
        <v>1999</v>
      </c>
      <c r="E171" s="33" t="s">
        <v>1127</v>
      </c>
      <c r="F171" s="33" t="s">
        <v>1054</v>
      </c>
      <c r="G171" s="33" t="s">
        <v>433</v>
      </c>
      <c r="H171" s="33">
        <v>6</v>
      </c>
      <c r="I171" s="33" t="s">
        <v>1150</v>
      </c>
    </row>
    <row r="172" spans="1:9">
      <c r="A172" s="33">
        <v>172</v>
      </c>
      <c r="B172" s="33" t="s">
        <v>1953</v>
      </c>
      <c r="C172" s="33" t="s">
        <v>1192</v>
      </c>
      <c r="D172" s="33" t="s">
        <v>1453</v>
      </c>
      <c r="E172" s="33" t="s">
        <v>1193</v>
      </c>
      <c r="F172" s="33" t="s">
        <v>1053</v>
      </c>
      <c r="G172" s="33" t="s">
        <v>433</v>
      </c>
      <c r="H172" s="33">
        <v>6</v>
      </c>
      <c r="I172" s="33" t="s">
        <v>1150</v>
      </c>
    </row>
    <row r="173" spans="1:9">
      <c r="A173" s="33">
        <v>173</v>
      </c>
      <c r="B173" s="33" t="s">
        <v>1954</v>
      </c>
      <c r="C173" s="33" t="s">
        <v>1194</v>
      </c>
      <c r="D173" s="33" t="s">
        <v>1195</v>
      </c>
      <c r="E173" s="33" t="s">
        <v>1196</v>
      </c>
      <c r="F173" s="33" t="s">
        <v>1054</v>
      </c>
      <c r="G173" s="33" t="s">
        <v>433</v>
      </c>
      <c r="H173" s="33">
        <v>6</v>
      </c>
      <c r="I173" s="33" t="s">
        <v>1150</v>
      </c>
    </row>
    <row r="174" spans="1:9">
      <c r="A174" s="33">
        <v>174</v>
      </c>
      <c r="B174" s="33" t="s">
        <v>1955</v>
      </c>
      <c r="C174" s="33" t="s">
        <v>1229</v>
      </c>
      <c r="D174" s="33" t="s">
        <v>1230</v>
      </c>
      <c r="E174" s="33" t="s">
        <v>1231</v>
      </c>
      <c r="F174" s="33" t="s">
        <v>1065</v>
      </c>
      <c r="G174" s="33" t="s">
        <v>433</v>
      </c>
      <c r="H174" s="33">
        <v>6</v>
      </c>
      <c r="I174" s="33" t="s">
        <v>1150</v>
      </c>
    </row>
    <row r="175" spans="1:9">
      <c r="A175" s="33">
        <v>175</v>
      </c>
      <c r="B175" s="33" t="s">
        <v>1956</v>
      </c>
      <c r="C175" s="33" t="s">
        <v>1232</v>
      </c>
      <c r="D175" s="33" t="s">
        <v>1549</v>
      </c>
      <c r="E175" s="33" t="s">
        <v>243</v>
      </c>
      <c r="F175" s="33" t="s">
        <v>1053</v>
      </c>
      <c r="G175" s="33" t="s">
        <v>433</v>
      </c>
      <c r="H175" s="33">
        <v>6</v>
      </c>
      <c r="I175" s="33" t="s">
        <v>1150</v>
      </c>
    </row>
    <row r="176" spans="1:9">
      <c r="A176" s="33">
        <v>176</v>
      </c>
      <c r="B176" s="33" t="s">
        <v>1957</v>
      </c>
      <c r="C176" s="33" t="s">
        <v>1429</v>
      </c>
      <c r="D176" s="33" t="s">
        <v>470</v>
      </c>
      <c r="E176" s="33" t="s">
        <v>1430</v>
      </c>
      <c r="F176" s="33" t="s">
        <v>1054</v>
      </c>
      <c r="G176" s="33" t="s">
        <v>433</v>
      </c>
      <c r="H176" s="33">
        <v>6</v>
      </c>
      <c r="I176" s="33" t="s">
        <v>1150</v>
      </c>
    </row>
    <row r="177" spans="1:9">
      <c r="A177" s="33">
        <v>177</v>
      </c>
      <c r="B177" s="33" t="s">
        <v>1958</v>
      </c>
      <c r="C177" s="33" t="s">
        <v>1431</v>
      </c>
      <c r="D177" s="33" t="s">
        <v>1432</v>
      </c>
      <c r="E177" s="33" t="s">
        <v>2000</v>
      </c>
      <c r="F177" s="33" t="s">
        <v>1065</v>
      </c>
      <c r="G177" s="33" t="s">
        <v>433</v>
      </c>
      <c r="H177" s="33">
        <v>6</v>
      </c>
      <c r="I177" s="33" t="s">
        <v>1150</v>
      </c>
    </row>
    <row r="178" spans="1:9">
      <c r="A178" s="33">
        <v>178</v>
      </c>
      <c r="B178" s="33" t="s">
        <v>1959</v>
      </c>
      <c r="C178" s="33" t="s">
        <v>691</v>
      </c>
      <c r="D178" s="33" t="s">
        <v>692</v>
      </c>
      <c r="E178" s="33" t="s">
        <v>693</v>
      </c>
      <c r="F178" s="33" t="s">
        <v>1053</v>
      </c>
      <c r="G178" s="33" t="s">
        <v>433</v>
      </c>
      <c r="H178" s="33">
        <v>6</v>
      </c>
      <c r="I178" s="33" t="s">
        <v>1150</v>
      </c>
    </row>
    <row r="179" spans="1:9">
      <c r="A179" s="33">
        <v>179</v>
      </c>
      <c r="B179" s="33" t="s">
        <v>1960</v>
      </c>
      <c r="C179" s="33" t="s">
        <v>2022</v>
      </c>
      <c r="D179" s="33" t="s">
        <v>694</v>
      </c>
      <c r="E179" s="33" t="s">
        <v>695</v>
      </c>
      <c r="F179" s="33" t="s">
        <v>1054</v>
      </c>
      <c r="G179" s="33" t="s">
        <v>433</v>
      </c>
      <c r="H179" s="33">
        <v>6</v>
      </c>
      <c r="I179" s="33" t="s">
        <v>1150</v>
      </c>
    </row>
    <row r="180" spans="1:9">
      <c r="A180" s="33">
        <v>180</v>
      </c>
      <c r="B180" s="33" t="s">
        <v>1961</v>
      </c>
      <c r="C180" s="33" t="s">
        <v>841</v>
      </c>
      <c r="D180" s="33" t="s">
        <v>846</v>
      </c>
      <c r="E180" s="33" t="s">
        <v>840</v>
      </c>
      <c r="F180" s="33" t="s">
        <v>1065</v>
      </c>
      <c r="G180" s="33" t="s">
        <v>433</v>
      </c>
      <c r="H180" s="33">
        <v>6</v>
      </c>
      <c r="I180" s="33" t="s">
        <v>1150</v>
      </c>
    </row>
    <row r="181" spans="1:9">
      <c r="A181" s="33">
        <v>181</v>
      </c>
      <c r="B181" s="33" t="s">
        <v>1962</v>
      </c>
      <c r="C181" s="33" t="s">
        <v>409</v>
      </c>
      <c r="D181" s="33" t="s">
        <v>410</v>
      </c>
      <c r="E181" s="33" t="s">
        <v>411</v>
      </c>
      <c r="F181" s="33" t="s">
        <v>1053</v>
      </c>
      <c r="G181" s="33" t="s">
        <v>433</v>
      </c>
      <c r="H181" s="33">
        <v>6</v>
      </c>
      <c r="I181" s="33" t="s">
        <v>1150</v>
      </c>
    </row>
    <row r="182" spans="1:9">
      <c r="A182" s="33">
        <v>182</v>
      </c>
      <c r="B182" s="33" t="s">
        <v>1963</v>
      </c>
      <c r="C182" s="33" t="s">
        <v>412</v>
      </c>
      <c r="D182" s="33" t="s">
        <v>413</v>
      </c>
      <c r="E182" s="33" t="s">
        <v>1664</v>
      </c>
      <c r="F182" s="33" t="s">
        <v>1054</v>
      </c>
      <c r="G182" s="33" t="s">
        <v>433</v>
      </c>
      <c r="H182" s="33">
        <v>6</v>
      </c>
      <c r="I182" s="33" t="s">
        <v>1150</v>
      </c>
    </row>
    <row r="183" spans="1:9">
      <c r="A183" s="33">
        <v>183</v>
      </c>
      <c r="B183" s="33" t="s">
        <v>1964</v>
      </c>
      <c r="C183" s="33" t="s">
        <v>1128</v>
      </c>
      <c r="D183" s="33" t="s">
        <v>1129</v>
      </c>
      <c r="E183" s="33" t="s">
        <v>1192</v>
      </c>
      <c r="F183" s="33" t="s">
        <v>1065</v>
      </c>
      <c r="G183" s="33" t="s">
        <v>433</v>
      </c>
      <c r="H183" s="33">
        <v>6</v>
      </c>
      <c r="I183" s="33" t="s">
        <v>1150</v>
      </c>
    </row>
    <row r="184" spans="1:9">
      <c r="A184" s="33">
        <v>184</v>
      </c>
      <c r="B184" s="33" t="s">
        <v>1965</v>
      </c>
      <c r="C184" s="33" t="s">
        <v>1130</v>
      </c>
      <c r="D184" s="33" t="s">
        <v>1131</v>
      </c>
      <c r="E184" s="33" t="s">
        <v>1132</v>
      </c>
      <c r="F184" s="33" t="s">
        <v>1053</v>
      </c>
      <c r="G184" s="33" t="s">
        <v>433</v>
      </c>
      <c r="H184" s="33">
        <v>6</v>
      </c>
      <c r="I184" s="33" t="s">
        <v>1150</v>
      </c>
    </row>
    <row r="185" spans="1:9">
      <c r="A185" s="33">
        <v>185</v>
      </c>
      <c r="B185" s="33" t="s">
        <v>2019</v>
      </c>
      <c r="C185" s="33" t="s">
        <v>2020</v>
      </c>
      <c r="D185" s="33" t="s">
        <v>339</v>
      </c>
      <c r="E185" s="33" t="s">
        <v>2021</v>
      </c>
      <c r="F185" s="33" t="s">
        <v>1054</v>
      </c>
      <c r="G185" s="33" t="s">
        <v>433</v>
      </c>
      <c r="H185" s="33">
        <v>6</v>
      </c>
      <c r="I185" s="33" t="s">
        <v>1150</v>
      </c>
    </row>
    <row r="186" spans="1:9">
      <c r="A186" s="33">
        <v>186</v>
      </c>
      <c r="B186" s="33" t="s">
        <v>4</v>
      </c>
      <c r="C186" s="33" t="s">
        <v>377</v>
      </c>
      <c r="D186" s="33" t="s">
        <v>69</v>
      </c>
      <c r="E186" s="33" t="s">
        <v>70</v>
      </c>
      <c r="F186" s="33" t="s">
        <v>1054</v>
      </c>
      <c r="G186" s="33" t="s">
        <v>434</v>
      </c>
      <c r="H186" s="33">
        <v>7</v>
      </c>
      <c r="I186" s="33" t="s">
        <v>145</v>
      </c>
    </row>
    <row r="187" spans="1:9">
      <c r="A187" s="33">
        <v>187</v>
      </c>
      <c r="B187" s="33" t="s">
        <v>5</v>
      </c>
      <c r="C187" s="33" t="s">
        <v>71</v>
      </c>
      <c r="D187" s="33" t="s">
        <v>72</v>
      </c>
      <c r="E187" s="33" t="s">
        <v>11</v>
      </c>
      <c r="F187" s="33" t="s">
        <v>1065</v>
      </c>
      <c r="G187" s="33" t="s">
        <v>434</v>
      </c>
      <c r="H187" s="33">
        <v>7</v>
      </c>
      <c r="I187" s="33" t="s">
        <v>145</v>
      </c>
    </row>
    <row r="188" spans="1:9">
      <c r="A188" s="33">
        <v>188</v>
      </c>
      <c r="B188" s="33" t="s">
        <v>1940</v>
      </c>
      <c r="C188" s="33" t="s">
        <v>1982</v>
      </c>
      <c r="D188" s="33" t="s">
        <v>12</v>
      </c>
      <c r="E188" s="33" t="s">
        <v>1986</v>
      </c>
      <c r="F188" s="33" t="s">
        <v>1053</v>
      </c>
      <c r="G188" s="33" t="s">
        <v>434</v>
      </c>
      <c r="H188" s="33">
        <v>7</v>
      </c>
      <c r="I188" s="33" t="s">
        <v>145</v>
      </c>
    </row>
    <row r="189" spans="1:9">
      <c r="A189" s="33">
        <v>189</v>
      </c>
      <c r="B189" s="33" t="s">
        <v>167</v>
      </c>
      <c r="C189" s="33" t="s">
        <v>340</v>
      </c>
      <c r="D189" s="33" t="s">
        <v>68</v>
      </c>
      <c r="E189" s="33" t="s">
        <v>13</v>
      </c>
      <c r="F189" s="33" t="s">
        <v>1054</v>
      </c>
      <c r="G189" s="33" t="s">
        <v>434</v>
      </c>
      <c r="H189" s="33">
        <v>7</v>
      </c>
      <c r="I189" s="33" t="s">
        <v>145</v>
      </c>
    </row>
    <row r="190" spans="1:9">
      <c r="A190" s="33">
        <v>190</v>
      </c>
      <c r="B190" s="33" t="s">
        <v>168</v>
      </c>
      <c r="C190" s="33" t="s">
        <v>77</v>
      </c>
      <c r="D190" s="33" t="s">
        <v>1423</v>
      </c>
      <c r="E190" s="33" t="s">
        <v>339</v>
      </c>
      <c r="F190" s="33" t="s">
        <v>1065</v>
      </c>
      <c r="G190" s="33" t="s">
        <v>434</v>
      </c>
      <c r="H190" s="33">
        <v>7</v>
      </c>
      <c r="I190" s="33" t="s">
        <v>145</v>
      </c>
    </row>
    <row r="191" spans="1:9">
      <c r="A191" s="33">
        <v>191</v>
      </c>
      <c r="B191" s="33" t="s">
        <v>169</v>
      </c>
      <c r="C191" s="33" t="s">
        <v>78</v>
      </c>
      <c r="D191" s="33" t="s">
        <v>14</v>
      </c>
      <c r="E191" s="33" t="s">
        <v>79</v>
      </c>
      <c r="F191" s="33" t="s">
        <v>1053</v>
      </c>
      <c r="G191" s="33" t="s">
        <v>434</v>
      </c>
      <c r="H191" s="33">
        <v>7</v>
      </c>
      <c r="I191" s="33" t="s">
        <v>145</v>
      </c>
    </row>
    <row r="192" spans="1:9">
      <c r="A192" s="33">
        <v>192</v>
      </c>
      <c r="B192" s="33" t="s">
        <v>170</v>
      </c>
      <c r="C192" s="33" t="s">
        <v>15</v>
      </c>
      <c r="D192" s="33" t="s">
        <v>73</v>
      </c>
      <c r="E192" s="33" t="s">
        <v>16</v>
      </c>
      <c r="F192" s="33" t="s">
        <v>1054</v>
      </c>
      <c r="G192" s="33" t="s">
        <v>434</v>
      </c>
      <c r="H192" s="33">
        <v>7</v>
      </c>
      <c r="I192" s="33" t="s">
        <v>145</v>
      </c>
    </row>
    <row r="193" spans="1:9">
      <c r="A193" s="33">
        <v>193</v>
      </c>
      <c r="B193" s="33" t="s">
        <v>171</v>
      </c>
      <c r="C193" s="33" t="s">
        <v>79</v>
      </c>
      <c r="D193" s="33" t="s">
        <v>78</v>
      </c>
      <c r="E193" s="33" t="s">
        <v>17</v>
      </c>
      <c r="F193" s="33" t="s">
        <v>1053</v>
      </c>
      <c r="G193" s="33" t="s">
        <v>434</v>
      </c>
      <c r="H193" s="33">
        <v>7</v>
      </c>
      <c r="I193" s="33" t="s">
        <v>145</v>
      </c>
    </row>
    <row r="194" spans="1:9">
      <c r="A194" s="33">
        <v>194</v>
      </c>
      <c r="B194" s="33" t="s">
        <v>172</v>
      </c>
      <c r="C194" s="33" t="s">
        <v>74</v>
      </c>
      <c r="D194" s="33" t="s">
        <v>75</v>
      </c>
      <c r="E194" s="33" t="s">
        <v>76</v>
      </c>
      <c r="F194" s="33" t="s">
        <v>1065</v>
      </c>
      <c r="G194" s="33" t="s">
        <v>434</v>
      </c>
      <c r="H194" s="33">
        <v>7</v>
      </c>
      <c r="I194" s="33" t="s">
        <v>145</v>
      </c>
    </row>
    <row r="195" spans="1:9">
      <c r="A195" s="33">
        <v>195</v>
      </c>
      <c r="B195" s="33" t="s">
        <v>1944</v>
      </c>
      <c r="C195" s="33" t="s">
        <v>49</v>
      </c>
      <c r="D195" s="33" t="s">
        <v>50</v>
      </c>
      <c r="E195" s="33" t="s">
        <v>51</v>
      </c>
      <c r="F195" s="33" t="s">
        <v>1053</v>
      </c>
      <c r="G195" s="33" t="s">
        <v>434</v>
      </c>
      <c r="H195" s="33">
        <v>7</v>
      </c>
      <c r="I195" s="33" t="s">
        <v>145</v>
      </c>
    </row>
    <row r="196" spans="1:9">
      <c r="A196" s="33">
        <v>196</v>
      </c>
      <c r="B196" s="33" t="s">
        <v>1848</v>
      </c>
      <c r="C196" s="33" t="s">
        <v>52</v>
      </c>
      <c r="D196" s="33" t="s">
        <v>53</v>
      </c>
      <c r="E196" s="33" t="s">
        <v>54</v>
      </c>
      <c r="F196" s="33" t="s">
        <v>1054</v>
      </c>
      <c r="G196" s="33" t="s">
        <v>434</v>
      </c>
      <c r="H196" s="33">
        <v>7</v>
      </c>
      <c r="I196" s="33" t="s">
        <v>145</v>
      </c>
    </row>
    <row r="197" spans="1:9">
      <c r="A197" s="33">
        <v>197</v>
      </c>
      <c r="B197" s="33" t="s">
        <v>173</v>
      </c>
      <c r="C197" s="33" t="s">
        <v>1899</v>
      </c>
      <c r="D197" s="33" t="s">
        <v>1900</v>
      </c>
      <c r="E197" s="33" t="s">
        <v>1901</v>
      </c>
      <c r="F197" s="33" t="s">
        <v>1065</v>
      </c>
      <c r="G197" s="33" t="s">
        <v>434</v>
      </c>
      <c r="H197" s="33">
        <v>7</v>
      </c>
      <c r="I197" s="33" t="s">
        <v>145</v>
      </c>
    </row>
    <row r="198" spans="1:9">
      <c r="A198" s="33">
        <v>198</v>
      </c>
      <c r="B198" s="33" t="s">
        <v>498</v>
      </c>
      <c r="C198" s="33" t="s">
        <v>516</v>
      </c>
      <c r="D198" s="33" t="s">
        <v>517</v>
      </c>
      <c r="E198" s="33" t="s">
        <v>518</v>
      </c>
      <c r="F198" s="33" t="s">
        <v>1053</v>
      </c>
      <c r="G198" s="33" t="s">
        <v>434</v>
      </c>
      <c r="H198" s="33">
        <v>7</v>
      </c>
      <c r="I198" s="33" t="s">
        <v>145</v>
      </c>
    </row>
    <row r="199" spans="1:9">
      <c r="A199" s="33">
        <v>199</v>
      </c>
      <c r="B199" s="33" t="s">
        <v>174</v>
      </c>
      <c r="C199" s="33" t="s">
        <v>519</v>
      </c>
      <c r="D199" s="33" t="s">
        <v>520</v>
      </c>
      <c r="E199" s="33" t="s">
        <v>521</v>
      </c>
      <c r="F199" s="33" t="s">
        <v>1053</v>
      </c>
      <c r="G199" s="33" t="s">
        <v>434</v>
      </c>
      <c r="H199" s="33">
        <v>7</v>
      </c>
      <c r="I199" s="33" t="s">
        <v>145</v>
      </c>
    </row>
    <row r="200" spans="1:9">
      <c r="A200" s="33">
        <v>200</v>
      </c>
      <c r="B200" s="33" t="s">
        <v>175</v>
      </c>
      <c r="C200" s="33" t="s">
        <v>246</v>
      </c>
      <c r="D200" s="33" t="s">
        <v>1739</v>
      </c>
      <c r="E200" s="33" t="s">
        <v>2018</v>
      </c>
      <c r="F200" s="33" t="s">
        <v>1054</v>
      </c>
      <c r="G200" s="33" t="s">
        <v>434</v>
      </c>
      <c r="H200" s="33">
        <v>7</v>
      </c>
      <c r="I200" s="33" t="s">
        <v>145</v>
      </c>
    </row>
    <row r="201" spans="1:9">
      <c r="A201" s="33">
        <v>201</v>
      </c>
      <c r="B201" s="33" t="s">
        <v>176</v>
      </c>
      <c r="C201" s="33" t="s">
        <v>1740</v>
      </c>
      <c r="D201" s="33" t="s">
        <v>1741</v>
      </c>
      <c r="F201" s="33" t="s">
        <v>1054</v>
      </c>
      <c r="G201" s="33" t="s">
        <v>434</v>
      </c>
      <c r="H201" s="33">
        <v>7</v>
      </c>
      <c r="I201" s="33" t="s">
        <v>145</v>
      </c>
    </row>
    <row r="202" spans="1:9">
      <c r="A202" s="33">
        <v>202</v>
      </c>
      <c r="B202" s="33" t="s">
        <v>177</v>
      </c>
      <c r="C202" s="33" t="s">
        <v>1742</v>
      </c>
      <c r="D202" s="33" t="s">
        <v>1743</v>
      </c>
      <c r="E202" s="33" t="s">
        <v>1933</v>
      </c>
      <c r="F202" s="33" t="s">
        <v>1065</v>
      </c>
      <c r="G202" s="33" t="s">
        <v>434</v>
      </c>
      <c r="H202" s="33">
        <v>7</v>
      </c>
      <c r="I202" s="33" t="s">
        <v>145</v>
      </c>
    </row>
    <row r="203" spans="1:9">
      <c r="A203" s="33">
        <v>203</v>
      </c>
      <c r="B203" s="33" t="s">
        <v>178</v>
      </c>
      <c r="C203" s="33" t="s">
        <v>499</v>
      </c>
      <c r="D203" s="33" t="s">
        <v>500</v>
      </c>
      <c r="E203" s="33" t="s">
        <v>501</v>
      </c>
      <c r="F203" s="33" t="s">
        <v>1065</v>
      </c>
      <c r="G203" s="33" t="s">
        <v>434</v>
      </c>
      <c r="H203" s="33">
        <v>7</v>
      </c>
      <c r="I203" s="33" t="s">
        <v>145</v>
      </c>
    </row>
    <row r="204" spans="1:9">
      <c r="A204" s="33">
        <v>204</v>
      </c>
      <c r="B204" s="33" t="s">
        <v>179</v>
      </c>
      <c r="C204" s="33" t="s">
        <v>838</v>
      </c>
      <c r="D204" s="33" t="s">
        <v>1744</v>
      </c>
      <c r="E204" s="33" t="s">
        <v>1745</v>
      </c>
      <c r="F204" s="33" t="s">
        <v>1053</v>
      </c>
      <c r="G204" s="33" t="s">
        <v>434</v>
      </c>
      <c r="H204" s="33">
        <v>7</v>
      </c>
      <c r="I204" s="33" t="s">
        <v>145</v>
      </c>
    </row>
    <row r="205" spans="1:9">
      <c r="A205" s="33">
        <v>205</v>
      </c>
      <c r="B205" s="33" t="s">
        <v>180</v>
      </c>
      <c r="C205" s="33" t="s">
        <v>461</v>
      </c>
      <c r="D205" s="33" t="s">
        <v>937</v>
      </c>
      <c r="E205" s="33" t="s">
        <v>112</v>
      </c>
      <c r="F205" s="33" t="s">
        <v>1054</v>
      </c>
      <c r="G205" s="33" t="s">
        <v>434</v>
      </c>
      <c r="H205" s="33">
        <v>7</v>
      </c>
      <c r="I205" s="33" t="s">
        <v>145</v>
      </c>
    </row>
    <row r="206" spans="1:9">
      <c r="A206" s="33">
        <v>206</v>
      </c>
      <c r="B206" s="33" t="s">
        <v>181</v>
      </c>
      <c r="C206" s="33" t="s">
        <v>938</v>
      </c>
      <c r="D206" s="33" t="s">
        <v>939</v>
      </c>
      <c r="E206" s="33" t="s">
        <v>462</v>
      </c>
      <c r="F206" s="33" t="s">
        <v>1065</v>
      </c>
      <c r="G206" s="33" t="s">
        <v>434</v>
      </c>
      <c r="H206" s="33">
        <v>7</v>
      </c>
      <c r="I206" s="33" t="s">
        <v>145</v>
      </c>
    </row>
    <row r="207" spans="1:9">
      <c r="A207" s="33">
        <v>207</v>
      </c>
      <c r="B207" s="33" t="s">
        <v>182</v>
      </c>
      <c r="C207" s="33" t="s">
        <v>1840</v>
      </c>
      <c r="D207" s="33" t="s">
        <v>940</v>
      </c>
      <c r="E207" s="33" t="s">
        <v>941</v>
      </c>
      <c r="F207" s="33" t="s">
        <v>1053</v>
      </c>
      <c r="G207" s="33" t="s">
        <v>434</v>
      </c>
      <c r="H207" s="33">
        <v>7</v>
      </c>
      <c r="I207" s="33" t="s">
        <v>145</v>
      </c>
    </row>
    <row r="208" spans="1:9">
      <c r="A208" s="33">
        <v>208</v>
      </c>
      <c r="B208" s="33" t="s">
        <v>183</v>
      </c>
      <c r="C208" s="33" t="s">
        <v>942</v>
      </c>
      <c r="D208" s="33" t="s">
        <v>113</v>
      </c>
      <c r="E208" s="33" t="s">
        <v>943</v>
      </c>
      <c r="F208" s="33" t="s">
        <v>1054</v>
      </c>
      <c r="G208" s="33" t="s">
        <v>434</v>
      </c>
      <c r="H208" s="33">
        <v>7</v>
      </c>
      <c r="I208" s="33" t="s">
        <v>145</v>
      </c>
    </row>
    <row r="209" spans="1:9">
      <c r="A209" s="33">
        <v>209</v>
      </c>
      <c r="B209" s="33" t="s">
        <v>1702</v>
      </c>
      <c r="C209" s="33" t="s">
        <v>1654</v>
      </c>
      <c r="D209" s="33" t="s">
        <v>1655</v>
      </c>
      <c r="E209" s="33" t="s">
        <v>1656</v>
      </c>
      <c r="F209" s="33" t="s">
        <v>1065</v>
      </c>
      <c r="G209" s="33" t="s">
        <v>434</v>
      </c>
      <c r="H209" s="33">
        <v>7</v>
      </c>
      <c r="I209" s="33" t="s">
        <v>145</v>
      </c>
    </row>
    <row r="210" spans="1:9">
      <c r="A210" s="33">
        <v>210</v>
      </c>
      <c r="B210" s="33" t="s">
        <v>1703</v>
      </c>
      <c r="C210" s="33" t="s">
        <v>944</v>
      </c>
      <c r="D210" s="33" t="s">
        <v>945</v>
      </c>
      <c r="E210" s="33" t="s">
        <v>946</v>
      </c>
      <c r="F210" s="33" t="s">
        <v>1053</v>
      </c>
      <c r="G210" s="33" t="s">
        <v>434</v>
      </c>
      <c r="H210" s="33">
        <v>7</v>
      </c>
      <c r="I210" s="33" t="s">
        <v>145</v>
      </c>
    </row>
    <row r="211" spans="1:9">
      <c r="A211" s="33">
        <v>211</v>
      </c>
      <c r="B211" s="33" t="s">
        <v>1704</v>
      </c>
      <c r="C211" s="33" t="s">
        <v>947</v>
      </c>
      <c r="D211" s="33" t="s">
        <v>948</v>
      </c>
      <c r="E211" s="33" t="s">
        <v>949</v>
      </c>
      <c r="F211" s="33" t="s">
        <v>1054</v>
      </c>
      <c r="G211" s="33" t="s">
        <v>434</v>
      </c>
      <c r="H211" s="33">
        <v>7</v>
      </c>
      <c r="I211" s="33" t="s">
        <v>145</v>
      </c>
    </row>
    <row r="212" spans="1:9">
      <c r="A212" s="33">
        <v>212</v>
      </c>
      <c r="B212" s="33" t="s">
        <v>1705</v>
      </c>
      <c r="C212" s="33" t="s">
        <v>950</v>
      </c>
      <c r="D212" s="33" t="s">
        <v>951</v>
      </c>
      <c r="E212" s="33" t="s">
        <v>952</v>
      </c>
      <c r="F212" s="33" t="s">
        <v>1065</v>
      </c>
      <c r="G212" s="33" t="s">
        <v>434</v>
      </c>
      <c r="H212" s="33">
        <v>7</v>
      </c>
      <c r="I212" s="33" t="s">
        <v>145</v>
      </c>
    </row>
    <row r="213" spans="1:9">
      <c r="A213" s="33">
        <v>213</v>
      </c>
      <c r="B213" s="33" t="s">
        <v>1706</v>
      </c>
      <c r="C213" s="33" t="s">
        <v>953</v>
      </c>
      <c r="D213" s="33" t="s">
        <v>954</v>
      </c>
      <c r="E213" s="33" t="s">
        <v>502</v>
      </c>
      <c r="F213" s="33" t="s">
        <v>1054</v>
      </c>
      <c r="G213" s="33" t="s">
        <v>434</v>
      </c>
      <c r="H213" s="33">
        <v>7</v>
      </c>
      <c r="I213" s="33" t="s">
        <v>145</v>
      </c>
    </row>
    <row r="214" spans="1:9">
      <c r="A214" s="33">
        <v>214</v>
      </c>
      <c r="B214" s="33" t="s">
        <v>1708</v>
      </c>
      <c r="C214" s="33" t="s">
        <v>955</v>
      </c>
      <c r="D214" s="33" t="s">
        <v>956</v>
      </c>
      <c r="E214" s="33" t="s">
        <v>339</v>
      </c>
      <c r="F214" s="33" t="s">
        <v>1065</v>
      </c>
      <c r="G214" s="33" t="s">
        <v>434</v>
      </c>
      <c r="H214" s="33">
        <v>7</v>
      </c>
      <c r="I214" s="33" t="s">
        <v>145</v>
      </c>
    </row>
    <row r="215" spans="1:9">
      <c r="A215" s="33">
        <v>215</v>
      </c>
      <c r="B215" s="33" t="s">
        <v>1599</v>
      </c>
      <c r="C215" s="33" t="s">
        <v>1657</v>
      </c>
      <c r="D215" s="33" t="s">
        <v>1658</v>
      </c>
      <c r="E215" s="33" t="s">
        <v>1659</v>
      </c>
      <c r="F215" s="33" t="s">
        <v>1053</v>
      </c>
      <c r="G215" s="33" t="s">
        <v>434</v>
      </c>
      <c r="H215" s="33">
        <v>7</v>
      </c>
      <c r="I215" s="33" t="s">
        <v>145</v>
      </c>
    </row>
    <row r="216" spans="1:9">
      <c r="A216" s="33">
        <v>216</v>
      </c>
      <c r="B216" s="33" t="s">
        <v>1707</v>
      </c>
      <c r="C216" s="33" t="s">
        <v>1657</v>
      </c>
      <c r="D216" s="33" t="s">
        <v>1659</v>
      </c>
      <c r="E216" s="33" t="s">
        <v>1660</v>
      </c>
      <c r="F216" s="33" t="s">
        <v>1054</v>
      </c>
      <c r="G216" s="33" t="s">
        <v>434</v>
      </c>
      <c r="H216" s="33">
        <v>7</v>
      </c>
      <c r="I216" s="33" t="s">
        <v>145</v>
      </c>
    </row>
    <row r="217" spans="1:9">
      <c r="A217" s="33">
        <v>217</v>
      </c>
      <c r="B217" s="33" t="s">
        <v>857</v>
      </c>
      <c r="C217" s="33" t="s">
        <v>837</v>
      </c>
      <c r="D217" s="33" t="s">
        <v>1661</v>
      </c>
      <c r="E217" s="33" t="s">
        <v>339</v>
      </c>
      <c r="F217" s="33" t="s">
        <v>1065</v>
      </c>
      <c r="G217" s="33" t="s">
        <v>434</v>
      </c>
      <c r="H217" s="33">
        <v>7</v>
      </c>
      <c r="I217" s="33" t="s">
        <v>145</v>
      </c>
    </row>
    <row r="218" spans="1:9">
      <c r="A218" s="33">
        <v>218</v>
      </c>
      <c r="B218" s="33" t="s">
        <v>1709</v>
      </c>
      <c r="C218" s="33" t="s">
        <v>80</v>
      </c>
      <c r="D218" s="33" t="s">
        <v>81</v>
      </c>
      <c r="E218" s="33" t="s">
        <v>1909</v>
      </c>
      <c r="F218" s="33" t="s">
        <v>1065</v>
      </c>
      <c r="G218" s="33" t="s">
        <v>435</v>
      </c>
      <c r="H218" s="33">
        <v>8</v>
      </c>
      <c r="I218" s="33" t="s">
        <v>1151</v>
      </c>
    </row>
    <row r="219" spans="1:9">
      <c r="A219" s="33">
        <v>219</v>
      </c>
      <c r="B219" s="33" t="s">
        <v>1710</v>
      </c>
      <c r="C219" s="33" t="s">
        <v>57</v>
      </c>
      <c r="D219" s="33" t="s">
        <v>514</v>
      </c>
      <c r="E219" s="33" t="s">
        <v>515</v>
      </c>
      <c r="F219" s="33" t="s">
        <v>1065</v>
      </c>
      <c r="G219" s="33" t="s">
        <v>435</v>
      </c>
      <c r="H219" s="33">
        <v>8</v>
      </c>
      <c r="I219" s="33" t="s">
        <v>1151</v>
      </c>
    </row>
    <row r="220" spans="1:9">
      <c r="A220" s="33">
        <v>220</v>
      </c>
      <c r="B220" s="33" t="s">
        <v>471</v>
      </c>
      <c r="C220" s="33" t="s">
        <v>1746</v>
      </c>
      <c r="D220" s="33" t="s">
        <v>562</v>
      </c>
      <c r="E220" s="33" t="s">
        <v>1747</v>
      </c>
      <c r="F220" s="33" t="s">
        <v>1053</v>
      </c>
      <c r="G220" s="33" t="s">
        <v>435</v>
      </c>
      <c r="H220" s="33">
        <v>8</v>
      </c>
      <c r="I220" s="33" t="s">
        <v>1151</v>
      </c>
    </row>
    <row r="221" spans="1:9">
      <c r="A221" s="33">
        <v>221</v>
      </c>
      <c r="B221" s="33" t="s">
        <v>1711</v>
      </c>
      <c r="C221" s="33" t="s">
        <v>83</v>
      </c>
      <c r="D221" s="33" t="s">
        <v>244</v>
      </c>
      <c r="E221" s="33" t="s">
        <v>84</v>
      </c>
      <c r="F221" s="33" t="s">
        <v>1054</v>
      </c>
      <c r="G221" s="33" t="s">
        <v>435</v>
      </c>
      <c r="H221" s="33">
        <v>8</v>
      </c>
      <c r="I221" s="33" t="s">
        <v>1151</v>
      </c>
    </row>
    <row r="222" spans="1:9">
      <c r="A222" s="33">
        <v>222</v>
      </c>
      <c r="B222" s="33" t="s">
        <v>1712</v>
      </c>
      <c r="C222" s="33" t="s">
        <v>523</v>
      </c>
      <c r="D222" s="33" t="s">
        <v>339</v>
      </c>
      <c r="E222" s="33" t="s">
        <v>524</v>
      </c>
      <c r="F222" s="33" t="s">
        <v>1054</v>
      </c>
      <c r="G222" s="33" t="s">
        <v>435</v>
      </c>
      <c r="H222" s="33">
        <v>8</v>
      </c>
      <c r="I222" s="33" t="s">
        <v>1151</v>
      </c>
    </row>
    <row r="223" spans="1:9">
      <c r="A223" s="33">
        <v>223</v>
      </c>
      <c r="B223" s="33" t="s">
        <v>1713</v>
      </c>
      <c r="C223" s="33" t="s">
        <v>525</v>
      </c>
      <c r="D223" s="33" t="s">
        <v>526</v>
      </c>
      <c r="E223" s="33" t="s">
        <v>527</v>
      </c>
      <c r="F223" s="33" t="s">
        <v>1053</v>
      </c>
      <c r="G223" s="33" t="s">
        <v>435</v>
      </c>
      <c r="H223" s="33">
        <v>8</v>
      </c>
      <c r="I223" s="33" t="s">
        <v>1151</v>
      </c>
    </row>
    <row r="224" spans="1:9">
      <c r="A224" s="33">
        <v>224</v>
      </c>
      <c r="B224" s="33" t="s">
        <v>1714</v>
      </c>
      <c r="C224" s="33" t="s">
        <v>1011</v>
      </c>
      <c r="D224" s="33" t="s">
        <v>78</v>
      </c>
      <c r="E224" s="33" t="s">
        <v>1012</v>
      </c>
      <c r="F224" s="33" t="s">
        <v>1065</v>
      </c>
      <c r="G224" s="33" t="s">
        <v>435</v>
      </c>
      <c r="H224" s="33">
        <v>8</v>
      </c>
      <c r="I224" s="33" t="s">
        <v>1151</v>
      </c>
    </row>
    <row r="225" spans="1:9">
      <c r="A225" s="33">
        <v>225</v>
      </c>
      <c r="B225" s="33" t="s">
        <v>1715</v>
      </c>
      <c r="C225" s="33" t="s">
        <v>528</v>
      </c>
      <c r="D225" s="33" t="s">
        <v>529</v>
      </c>
      <c r="E225" s="33" t="s">
        <v>530</v>
      </c>
      <c r="F225" s="33" t="s">
        <v>1053</v>
      </c>
      <c r="G225" s="33" t="s">
        <v>435</v>
      </c>
      <c r="H225" s="33">
        <v>8</v>
      </c>
      <c r="I225" s="33" t="s">
        <v>1151</v>
      </c>
    </row>
    <row r="226" spans="1:9">
      <c r="A226" s="33">
        <v>226</v>
      </c>
      <c r="B226" s="33" t="s">
        <v>1716</v>
      </c>
      <c r="C226" s="33" t="s">
        <v>531</v>
      </c>
      <c r="D226" s="33" t="s">
        <v>532</v>
      </c>
      <c r="E226" s="33" t="s">
        <v>533</v>
      </c>
      <c r="F226" s="33" t="s">
        <v>1053</v>
      </c>
      <c r="G226" s="33" t="s">
        <v>435</v>
      </c>
      <c r="H226" s="33">
        <v>8</v>
      </c>
      <c r="I226" s="33" t="s">
        <v>1151</v>
      </c>
    </row>
    <row r="227" spans="1:9">
      <c r="A227" s="33">
        <v>227</v>
      </c>
      <c r="B227" s="33" t="s">
        <v>1717</v>
      </c>
      <c r="C227" s="33" t="s">
        <v>375</v>
      </c>
      <c r="D227" s="33" t="s">
        <v>376</v>
      </c>
      <c r="E227" s="33" t="s">
        <v>1014</v>
      </c>
      <c r="F227" s="33" t="s">
        <v>1054</v>
      </c>
      <c r="G227" s="33" t="s">
        <v>435</v>
      </c>
      <c r="H227" s="33">
        <v>8</v>
      </c>
      <c r="I227" s="33" t="s">
        <v>1151</v>
      </c>
    </row>
    <row r="228" spans="1:9">
      <c r="A228" s="33">
        <v>228</v>
      </c>
      <c r="B228" s="33" t="s">
        <v>1718</v>
      </c>
      <c r="C228" s="33" t="s">
        <v>814</v>
      </c>
      <c r="D228" s="33" t="s">
        <v>1748</v>
      </c>
      <c r="E228" s="33" t="s">
        <v>1749</v>
      </c>
      <c r="F228" s="33" t="s">
        <v>1053</v>
      </c>
      <c r="G228" s="33" t="s">
        <v>435</v>
      </c>
      <c r="H228" s="33">
        <v>8</v>
      </c>
      <c r="I228" s="33" t="s">
        <v>1151</v>
      </c>
    </row>
    <row r="229" spans="1:9">
      <c r="A229" s="33">
        <v>229</v>
      </c>
      <c r="B229" s="33" t="s">
        <v>1719</v>
      </c>
      <c r="C229" s="33" t="s">
        <v>1918</v>
      </c>
      <c r="D229" s="33" t="s">
        <v>1919</v>
      </c>
      <c r="E229" s="33" t="s">
        <v>1920</v>
      </c>
      <c r="F229" s="33" t="s">
        <v>1065</v>
      </c>
      <c r="G229" s="33" t="s">
        <v>435</v>
      </c>
      <c r="H229" s="33">
        <v>8</v>
      </c>
      <c r="I229" s="33" t="s">
        <v>1151</v>
      </c>
    </row>
    <row r="230" spans="1:9">
      <c r="A230" s="33">
        <v>230</v>
      </c>
      <c r="B230" s="33" t="s">
        <v>1720</v>
      </c>
      <c r="C230" s="33" t="s">
        <v>1750</v>
      </c>
      <c r="D230" s="33" t="s">
        <v>1751</v>
      </c>
      <c r="E230" s="33" t="s">
        <v>1752</v>
      </c>
      <c r="F230" s="33" t="s">
        <v>1053</v>
      </c>
      <c r="G230" s="33" t="s">
        <v>435</v>
      </c>
      <c r="H230" s="33">
        <v>8</v>
      </c>
      <c r="I230" s="33" t="s">
        <v>1151</v>
      </c>
    </row>
    <row r="231" spans="1:9">
      <c r="A231" s="33">
        <v>231</v>
      </c>
      <c r="B231" s="33" t="s">
        <v>1721</v>
      </c>
      <c r="C231" s="33" t="s">
        <v>825</v>
      </c>
      <c r="D231" s="33" t="s">
        <v>63</v>
      </c>
      <c r="E231" s="33" t="s">
        <v>64</v>
      </c>
      <c r="F231" s="33" t="s">
        <v>1053</v>
      </c>
      <c r="G231" s="33" t="s">
        <v>435</v>
      </c>
      <c r="H231" s="33">
        <v>8</v>
      </c>
      <c r="I231" s="33" t="s">
        <v>1151</v>
      </c>
    </row>
    <row r="232" spans="1:9">
      <c r="A232" s="33">
        <v>232</v>
      </c>
      <c r="B232" s="33" t="s">
        <v>1983</v>
      </c>
      <c r="C232" s="33" t="s">
        <v>1910</v>
      </c>
      <c r="D232" s="33" t="s">
        <v>1911</v>
      </c>
      <c r="E232" s="33" t="s">
        <v>1912</v>
      </c>
      <c r="F232" s="33" t="s">
        <v>1054</v>
      </c>
      <c r="G232" s="33" t="s">
        <v>435</v>
      </c>
      <c r="H232" s="33">
        <v>8</v>
      </c>
      <c r="I232" s="33" t="s">
        <v>1151</v>
      </c>
    </row>
    <row r="233" spans="1:9">
      <c r="A233" s="33">
        <v>233</v>
      </c>
      <c r="B233" s="33" t="s">
        <v>1722</v>
      </c>
      <c r="C233" s="33" t="s">
        <v>70</v>
      </c>
      <c r="D233" s="33" t="s">
        <v>563</v>
      </c>
      <c r="E233" s="33" t="s">
        <v>564</v>
      </c>
      <c r="F233" s="33" t="s">
        <v>1065</v>
      </c>
      <c r="G233" s="33" t="s">
        <v>435</v>
      </c>
      <c r="H233" s="33">
        <v>8</v>
      </c>
      <c r="I233" s="33" t="s">
        <v>1151</v>
      </c>
    </row>
    <row r="234" spans="1:9">
      <c r="A234" s="33">
        <v>234</v>
      </c>
      <c r="B234" s="33" t="s">
        <v>1723</v>
      </c>
      <c r="C234" s="33" t="s">
        <v>115</v>
      </c>
      <c r="D234" s="33" t="s">
        <v>116</v>
      </c>
      <c r="E234" s="33" t="s">
        <v>117</v>
      </c>
      <c r="F234" s="33" t="s">
        <v>1053</v>
      </c>
      <c r="G234" s="33" t="s">
        <v>435</v>
      </c>
      <c r="H234" s="33">
        <v>8</v>
      </c>
      <c r="I234" s="33" t="s">
        <v>1151</v>
      </c>
    </row>
    <row r="235" spans="1:9">
      <c r="A235" s="33">
        <v>235</v>
      </c>
      <c r="B235" s="33" t="s">
        <v>1724</v>
      </c>
      <c r="C235" s="33" t="s">
        <v>118</v>
      </c>
      <c r="D235" s="33" t="s">
        <v>119</v>
      </c>
      <c r="E235" s="33" t="s">
        <v>120</v>
      </c>
      <c r="F235" s="33" t="s">
        <v>1054</v>
      </c>
      <c r="G235" s="33" t="s">
        <v>435</v>
      </c>
      <c r="H235" s="33">
        <v>8</v>
      </c>
      <c r="I235" s="33" t="s">
        <v>1151</v>
      </c>
    </row>
    <row r="236" spans="1:9">
      <c r="A236" s="33">
        <v>236</v>
      </c>
      <c r="B236" s="33" t="s">
        <v>813</v>
      </c>
      <c r="C236" s="33" t="s">
        <v>121</v>
      </c>
      <c r="D236" s="33" t="s">
        <v>122</v>
      </c>
      <c r="E236" s="33" t="s">
        <v>1454</v>
      </c>
      <c r="F236" s="33" t="s">
        <v>1065</v>
      </c>
      <c r="G236" s="33" t="s">
        <v>435</v>
      </c>
      <c r="H236" s="33">
        <v>8</v>
      </c>
      <c r="I236" s="33" t="s">
        <v>1151</v>
      </c>
    </row>
    <row r="237" spans="1:9">
      <c r="A237" s="33">
        <v>237</v>
      </c>
      <c r="B237" s="33" t="s">
        <v>1725</v>
      </c>
      <c r="C237" s="33" t="s">
        <v>1455</v>
      </c>
      <c r="D237" s="33" t="s">
        <v>1456</v>
      </c>
      <c r="E237" s="33" t="s">
        <v>1457</v>
      </c>
      <c r="F237" s="33" t="s">
        <v>1053</v>
      </c>
      <c r="G237" s="33" t="s">
        <v>435</v>
      </c>
      <c r="H237" s="33">
        <v>8</v>
      </c>
      <c r="I237" s="33" t="s">
        <v>1151</v>
      </c>
    </row>
    <row r="238" spans="1:9">
      <c r="A238" s="33">
        <v>238</v>
      </c>
      <c r="B238" s="33" t="s">
        <v>1726</v>
      </c>
      <c r="C238" s="33" t="s">
        <v>1458</v>
      </c>
      <c r="D238" s="33" t="s">
        <v>1459</v>
      </c>
      <c r="E238" s="33" t="s">
        <v>1460</v>
      </c>
      <c r="F238" s="33" t="s">
        <v>1054</v>
      </c>
      <c r="G238" s="33" t="s">
        <v>435</v>
      </c>
      <c r="H238" s="33">
        <v>8</v>
      </c>
      <c r="I238" s="33" t="s">
        <v>1151</v>
      </c>
    </row>
    <row r="239" spans="1:9">
      <c r="A239" s="33">
        <v>239</v>
      </c>
      <c r="B239" s="33" t="s">
        <v>905</v>
      </c>
      <c r="C239" s="33" t="s">
        <v>520</v>
      </c>
      <c r="D239" s="33" t="s">
        <v>1462</v>
      </c>
      <c r="E239" s="33" t="s">
        <v>1461</v>
      </c>
      <c r="F239" s="33" t="s">
        <v>1065</v>
      </c>
      <c r="G239" s="33" t="s">
        <v>435</v>
      </c>
      <c r="H239" s="33">
        <v>8</v>
      </c>
      <c r="I239" s="33" t="s">
        <v>1151</v>
      </c>
    </row>
    <row r="240" spans="1:9">
      <c r="A240" s="33">
        <v>240</v>
      </c>
      <c r="B240" s="33" t="s">
        <v>906</v>
      </c>
      <c r="C240" s="33" t="s">
        <v>1463</v>
      </c>
      <c r="D240" s="33" t="s">
        <v>1464</v>
      </c>
      <c r="E240" s="33" t="s">
        <v>1465</v>
      </c>
      <c r="F240" s="33" t="s">
        <v>1053</v>
      </c>
      <c r="G240" s="33" t="s">
        <v>435</v>
      </c>
      <c r="H240" s="33">
        <v>8</v>
      </c>
      <c r="I240" s="33" t="s">
        <v>1151</v>
      </c>
    </row>
    <row r="241" spans="1:9">
      <c r="A241" s="33">
        <v>241</v>
      </c>
      <c r="B241" s="33" t="s">
        <v>826</v>
      </c>
      <c r="C241" s="33" t="s">
        <v>848</v>
      </c>
      <c r="D241" s="33" t="s">
        <v>847</v>
      </c>
      <c r="E241" s="33" t="s">
        <v>272</v>
      </c>
      <c r="F241" s="33" t="s">
        <v>1054</v>
      </c>
      <c r="G241" s="33" t="s">
        <v>435</v>
      </c>
      <c r="H241" s="33">
        <v>8</v>
      </c>
      <c r="I241" s="33" t="s">
        <v>1151</v>
      </c>
    </row>
    <row r="242" spans="1:9">
      <c r="A242" s="33">
        <v>242</v>
      </c>
      <c r="B242" s="33" t="s">
        <v>907</v>
      </c>
      <c r="C242" s="33" t="s">
        <v>1466</v>
      </c>
      <c r="D242" s="33" t="s">
        <v>1467</v>
      </c>
      <c r="E242" s="33" t="s">
        <v>1468</v>
      </c>
      <c r="F242" s="33" t="s">
        <v>1065</v>
      </c>
      <c r="G242" s="33" t="s">
        <v>435</v>
      </c>
      <c r="H242" s="33">
        <v>8</v>
      </c>
      <c r="I242" s="33" t="s">
        <v>1151</v>
      </c>
    </row>
    <row r="243" spans="1:9">
      <c r="A243" s="33">
        <v>243</v>
      </c>
      <c r="B243" s="33" t="s">
        <v>908</v>
      </c>
      <c r="C243" s="33" t="s">
        <v>1469</v>
      </c>
      <c r="D243" s="33" t="s">
        <v>1517</v>
      </c>
      <c r="E243" s="33" t="s">
        <v>1470</v>
      </c>
      <c r="F243" s="33" t="s">
        <v>1053</v>
      </c>
      <c r="G243" s="33" t="s">
        <v>435</v>
      </c>
      <c r="H243" s="33">
        <v>8</v>
      </c>
      <c r="I243" s="33" t="s">
        <v>1151</v>
      </c>
    </row>
    <row r="244" spans="1:9">
      <c r="A244" s="33">
        <v>244</v>
      </c>
      <c r="B244" s="33" t="s">
        <v>909</v>
      </c>
      <c r="C244" s="33" t="s">
        <v>1471</v>
      </c>
      <c r="D244" s="33" t="s">
        <v>1472</v>
      </c>
      <c r="E244" s="33" t="s">
        <v>1473</v>
      </c>
      <c r="F244" s="33" t="s">
        <v>1054</v>
      </c>
      <c r="G244" s="33" t="s">
        <v>435</v>
      </c>
      <c r="H244" s="33">
        <v>8</v>
      </c>
      <c r="I244" s="33" t="s">
        <v>1151</v>
      </c>
    </row>
    <row r="245" spans="1:9">
      <c r="A245" s="33">
        <v>245</v>
      </c>
      <c r="B245" s="33" t="s">
        <v>910</v>
      </c>
      <c r="C245" s="33" t="s">
        <v>1474</v>
      </c>
      <c r="D245" s="33" t="s">
        <v>1475</v>
      </c>
      <c r="E245" s="33" t="s">
        <v>596</v>
      </c>
      <c r="F245" s="33" t="s">
        <v>1065</v>
      </c>
      <c r="G245" s="33" t="s">
        <v>435</v>
      </c>
      <c r="H245" s="33">
        <v>8</v>
      </c>
      <c r="I245" s="33" t="s">
        <v>1151</v>
      </c>
    </row>
    <row r="246" spans="1:9">
      <c r="A246" s="33">
        <v>246</v>
      </c>
      <c r="B246" s="33" t="s">
        <v>911</v>
      </c>
      <c r="C246" s="33" t="s">
        <v>841</v>
      </c>
      <c r="D246" s="33" t="s">
        <v>840</v>
      </c>
      <c r="E246" s="33" t="s">
        <v>848</v>
      </c>
      <c r="F246" s="33" t="s">
        <v>1053</v>
      </c>
      <c r="G246" s="33" t="s">
        <v>435</v>
      </c>
      <c r="H246" s="33">
        <v>8</v>
      </c>
      <c r="I246" s="33" t="s">
        <v>1151</v>
      </c>
    </row>
    <row r="247" spans="1:9">
      <c r="A247" s="33">
        <v>247</v>
      </c>
      <c r="B247" s="33" t="s">
        <v>912</v>
      </c>
      <c r="C247" s="33" t="s">
        <v>597</v>
      </c>
      <c r="D247" s="33" t="s">
        <v>1310</v>
      </c>
      <c r="E247" s="33" t="s">
        <v>598</v>
      </c>
      <c r="F247" s="33" t="s">
        <v>1054</v>
      </c>
      <c r="G247" s="33" t="s">
        <v>435</v>
      </c>
      <c r="H247" s="33">
        <v>8</v>
      </c>
      <c r="I247" s="33" t="s">
        <v>1151</v>
      </c>
    </row>
    <row r="248" spans="1:9">
      <c r="A248" s="33">
        <v>248</v>
      </c>
      <c r="B248" s="33" t="s">
        <v>245</v>
      </c>
      <c r="C248" s="33" t="s">
        <v>1374</v>
      </c>
      <c r="D248" s="33" t="s">
        <v>1375</v>
      </c>
      <c r="E248" s="33" t="s">
        <v>1376</v>
      </c>
      <c r="F248" s="33" t="s">
        <v>1054</v>
      </c>
      <c r="G248" s="33" t="s">
        <v>436</v>
      </c>
      <c r="H248" s="33">
        <v>9</v>
      </c>
      <c r="I248" s="33" t="s">
        <v>1779</v>
      </c>
    </row>
    <row r="249" spans="1:9">
      <c r="A249" s="33">
        <v>249</v>
      </c>
      <c r="B249" s="33" t="s">
        <v>913</v>
      </c>
      <c r="C249" s="33" t="s">
        <v>1015</v>
      </c>
      <c r="D249" s="33" t="s">
        <v>1626</v>
      </c>
      <c r="E249" s="33" t="s">
        <v>147</v>
      </c>
      <c r="F249" s="33" t="s">
        <v>1053</v>
      </c>
      <c r="G249" s="33" t="s">
        <v>436</v>
      </c>
      <c r="H249" s="33">
        <v>9</v>
      </c>
      <c r="I249" s="33" t="s">
        <v>1779</v>
      </c>
    </row>
    <row r="250" spans="1:9">
      <c r="A250" s="33">
        <v>250</v>
      </c>
      <c r="B250" s="33" t="s">
        <v>914</v>
      </c>
      <c r="C250" s="33" t="s">
        <v>1337</v>
      </c>
      <c r="D250" s="33" t="s">
        <v>1338</v>
      </c>
      <c r="E250" s="33" t="s">
        <v>1836</v>
      </c>
      <c r="F250" s="33" t="s">
        <v>1065</v>
      </c>
      <c r="G250" s="33" t="s">
        <v>436</v>
      </c>
      <c r="H250" s="33">
        <v>9</v>
      </c>
      <c r="I250" s="33" t="s">
        <v>1779</v>
      </c>
    </row>
    <row r="251" spans="1:9">
      <c r="A251" s="33">
        <v>251</v>
      </c>
      <c r="B251" s="33" t="s">
        <v>915</v>
      </c>
      <c r="C251" s="33" t="s">
        <v>1339</v>
      </c>
      <c r="D251" s="33" t="s">
        <v>1340</v>
      </c>
      <c r="E251" s="33" t="s">
        <v>560</v>
      </c>
      <c r="F251" s="33" t="s">
        <v>1065</v>
      </c>
      <c r="G251" s="33" t="s">
        <v>436</v>
      </c>
      <c r="H251" s="33">
        <v>9</v>
      </c>
      <c r="I251" s="33" t="s">
        <v>1779</v>
      </c>
    </row>
    <row r="252" spans="1:9">
      <c r="A252" s="33">
        <v>252</v>
      </c>
      <c r="B252" s="33" t="s">
        <v>916</v>
      </c>
      <c r="C252" s="33" t="s">
        <v>1016</v>
      </c>
      <c r="D252" s="33" t="s">
        <v>1017</v>
      </c>
      <c r="E252" s="33" t="s">
        <v>561</v>
      </c>
      <c r="F252" s="33" t="s">
        <v>1065</v>
      </c>
      <c r="G252" s="33" t="s">
        <v>436</v>
      </c>
      <c r="H252" s="33">
        <v>9</v>
      </c>
      <c r="I252" s="33" t="s">
        <v>1779</v>
      </c>
    </row>
    <row r="253" spans="1:9">
      <c r="A253" s="33">
        <v>253</v>
      </c>
      <c r="B253" s="33" t="s">
        <v>917</v>
      </c>
      <c r="C253" s="33" t="s">
        <v>1627</v>
      </c>
      <c r="D253" s="33" t="s">
        <v>1018</v>
      </c>
      <c r="E253" s="33" t="s">
        <v>1628</v>
      </c>
      <c r="F253" s="33" t="s">
        <v>1065</v>
      </c>
      <c r="G253" s="33" t="s">
        <v>436</v>
      </c>
      <c r="H253" s="33">
        <v>9</v>
      </c>
      <c r="I253" s="33" t="s">
        <v>1779</v>
      </c>
    </row>
    <row r="254" spans="1:9">
      <c r="A254" s="33">
        <v>254</v>
      </c>
      <c r="B254" s="33" t="s">
        <v>918</v>
      </c>
      <c r="C254" s="33" t="s">
        <v>1567</v>
      </c>
      <c r="D254" s="33" t="s">
        <v>1629</v>
      </c>
      <c r="E254" s="33" t="s">
        <v>1630</v>
      </c>
      <c r="F254" s="33" t="s">
        <v>1054</v>
      </c>
      <c r="G254" s="33" t="s">
        <v>436</v>
      </c>
      <c r="H254" s="33">
        <v>9</v>
      </c>
      <c r="I254" s="33" t="s">
        <v>1779</v>
      </c>
    </row>
    <row r="255" spans="1:9">
      <c r="A255" s="33">
        <v>255</v>
      </c>
      <c r="B255" s="33" t="s">
        <v>919</v>
      </c>
      <c r="C255" s="33" t="s">
        <v>1631</v>
      </c>
      <c r="D255" s="33" t="s">
        <v>1632</v>
      </c>
      <c r="E255" s="33" t="s">
        <v>1629</v>
      </c>
      <c r="F255" s="33" t="s">
        <v>1054</v>
      </c>
      <c r="G255" s="33" t="s">
        <v>436</v>
      </c>
      <c r="H255" s="33">
        <v>9</v>
      </c>
      <c r="I255" s="33" t="s">
        <v>1779</v>
      </c>
    </row>
    <row r="256" spans="1:9">
      <c r="A256" s="33">
        <v>256</v>
      </c>
      <c r="B256" s="33" t="s">
        <v>920</v>
      </c>
      <c r="C256" s="33" t="s">
        <v>1633</v>
      </c>
      <c r="D256" s="33" t="s">
        <v>1019</v>
      </c>
      <c r="E256" s="33" t="s">
        <v>1568</v>
      </c>
      <c r="F256" s="33" t="s">
        <v>1053</v>
      </c>
      <c r="G256" s="33" t="s">
        <v>436</v>
      </c>
      <c r="H256" s="33">
        <v>9</v>
      </c>
      <c r="I256" s="33" t="s">
        <v>1779</v>
      </c>
    </row>
    <row r="257" spans="1:9">
      <c r="A257" s="33">
        <v>257</v>
      </c>
      <c r="B257" s="33" t="s">
        <v>921</v>
      </c>
      <c r="C257" s="33" t="s">
        <v>1569</v>
      </c>
      <c r="D257" s="33" t="s">
        <v>1634</v>
      </c>
      <c r="E257" s="33" t="s">
        <v>1009</v>
      </c>
      <c r="F257" s="33" t="s">
        <v>1054</v>
      </c>
      <c r="G257" s="33" t="s">
        <v>436</v>
      </c>
      <c r="H257" s="33">
        <v>9</v>
      </c>
      <c r="I257" s="33" t="s">
        <v>1779</v>
      </c>
    </row>
    <row r="258" spans="1:9">
      <c r="A258" s="33">
        <v>258</v>
      </c>
      <c r="B258" s="33" t="s">
        <v>330</v>
      </c>
      <c r="C258" s="33" t="s">
        <v>1010</v>
      </c>
      <c r="D258" s="33" t="s">
        <v>1293</v>
      </c>
      <c r="E258" s="33" t="s">
        <v>1294</v>
      </c>
      <c r="F258" s="33" t="s">
        <v>1054</v>
      </c>
      <c r="G258" s="33" t="s">
        <v>436</v>
      </c>
      <c r="H258" s="33">
        <v>9</v>
      </c>
      <c r="I258" s="33" t="s">
        <v>1779</v>
      </c>
    </row>
    <row r="259" spans="1:9">
      <c r="A259" s="33">
        <v>259</v>
      </c>
      <c r="B259" s="33" t="s">
        <v>331</v>
      </c>
      <c r="C259" s="33" t="s">
        <v>1296</v>
      </c>
      <c r="D259" s="33" t="s">
        <v>1837</v>
      </c>
      <c r="E259" s="33" t="s">
        <v>1295</v>
      </c>
      <c r="F259" s="33" t="s">
        <v>1054</v>
      </c>
      <c r="G259" s="33" t="s">
        <v>436</v>
      </c>
      <c r="H259" s="33">
        <v>9</v>
      </c>
      <c r="I259" s="33" t="s">
        <v>1779</v>
      </c>
    </row>
    <row r="260" spans="1:9">
      <c r="A260" s="33">
        <v>260</v>
      </c>
      <c r="B260" s="33" t="s">
        <v>332</v>
      </c>
      <c r="C260" s="33" t="s">
        <v>1635</v>
      </c>
      <c r="D260" s="33" t="s">
        <v>1636</v>
      </c>
      <c r="E260" s="33" t="s">
        <v>457</v>
      </c>
      <c r="F260" s="33" t="s">
        <v>1065</v>
      </c>
      <c r="G260" s="33" t="s">
        <v>436</v>
      </c>
      <c r="H260" s="33">
        <v>9</v>
      </c>
      <c r="I260" s="33" t="s">
        <v>1779</v>
      </c>
    </row>
    <row r="261" spans="1:9">
      <c r="A261" s="33">
        <v>261</v>
      </c>
      <c r="B261" s="33" t="s">
        <v>1600</v>
      </c>
      <c r="C261" s="33" t="s">
        <v>458</v>
      </c>
      <c r="D261" s="33" t="s">
        <v>459</v>
      </c>
      <c r="E261" s="33" t="s">
        <v>26</v>
      </c>
      <c r="F261" s="33" t="s">
        <v>1065</v>
      </c>
      <c r="G261" s="33" t="s">
        <v>436</v>
      </c>
      <c r="H261" s="33">
        <v>9</v>
      </c>
      <c r="I261" s="33" t="s">
        <v>1779</v>
      </c>
    </row>
    <row r="262" spans="1:9">
      <c r="A262" s="33">
        <v>262</v>
      </c>
      <c r="B262" s="33" t="s">
        <v>37</v>
      </c>
      <c r="C262" s="33" t="s">
        <v>28</v>
      </c>
      <c r="D262" s="33" t="s">
        <v>29</v>
      </c>
      <c r="E262" s="33" t="s">
        <v>27</v>
      </c>
      <c r="F262" s="33" t="s">
        <v>1065</v>
      </c>
      <c r="G262" s="33" t="s">
        <v>436</v>
      </c>
      <c r="H262" s="33">
        <v>9</v>
      </c>
      <c r="I262" s="33" t="s">
        <v>1779</v>
      </c>
    </row>
    <row r="263" spans="1:9">
      <c r="A263" s="33">
        <v>263</v>
      </c>
      <c r="B263" s="33" t="s">
        <v>38</v>
      </c>
      <c r="C263" s="33" t="s">
        <v>30</v>
      </c>
      <c r="D263" s="33" t="s">
        <v>31</v>
      </c>
      <c r="E263" s="33" t="s">
        <v>32</v>
      </c>
      <c r="F263" s="33" t="s">
        <v>1053</v>
      </c>
      <c r="G263" s="33" t="s">
        <v>436</v>
      </c>
      <c r="H263" s="33">
        <v>9</v>
      </c>
      <c r="I263" s="33" t="s">
        <v>1779</v>
      </c>
    </row>
    <row r="264" spans="1:9">
      <c r="A264" s="33">
        <v>264</v>
      </c>
      <c r="B264" s="33" t="s">
        <v>39</v>
      </c>
      <c r="C264" s="33" t="s">
        <v>1313</v>
      </c>
      <c r="D264" s="33" t="s">
        <v>1314</v>
      </c>
      <c r="E264" s="33" t="s">
        <v>1315</v>
      </c>
      <c r="F264" s="33" t="s">
        <v>1065</v>
      </c>
      <c r="G264" s="33" t="s">
        <v>436</v>
      </c>
      <c r="H264" s="33">
        <v>9</v>
      </c>
      <c r="I264" s="33" t="s">
        <v>1779</v>
      </c>
    </row>
    <row r="265" spans="1:9">
      <c r="A265" s="33">
        <v>265</v>
      </c>
      <c r="B265" s="33" t="s">
        <v>40</v>
      </c>
      <c r="C265" s="33" t="s">
        <v>1418</v>
      </c>
      <c r="D265" s="33" t="s">
        <v>1419</v>
      </c>
      <c r="E265" s="33" t="s">
        <v>1420</v>
      </c>
      <c r="F265" s="33" t="s">
        <v>1054</v>
      </c>
      <c r="G265" s="33" t="s">
        <v>436</v>
      </c>
      <c r="H265" s="33">
        <v>9</v>
      </c>
      <c r="I265" s="33" t="s">
        <v>1779</v>
      </c>
    </row>
    <row r="266" spans="1:9">
      <c r="A266" s="33">
        <v>266</v>
      </c>
      <c r="B266" s="33" t="s">
        <v>41</v>
      </c>
      <c r="C266" s="33" t="s">
        <v>344</v>
      </c>
      <c r="D266" s="33" t="s">
        <v>345</v>
      </c>
      <c r="E266" s="33" t="s">
        <v>346</v>
      </c>
      <c r="F266" s="33" t="s">
        <v>1065</v>
      </c>
      <c r="G266" s="33" t="s">
        <v>436</v>
      </c>
      <c r="H266" s="33">
        <v>9</v>
      </c>
      <c r="I266" s="33" t="s">
        <v>1779</v>
      </c>
    </row>
    <row r="267" spans="1:9">
      <c r="A267" s="33">
        <v>267</v>
      </c>
      <c r="B267" s="33" t="s">
        <v>1638</v>
      </c>
      <c r="C267" s="33" t="s">
        <v>347</v>
      </c>
      <c r="D267" s="33" t="s">
        <v>348</v>
      </c>
      <c r="E267" s="33" t="s">
        <v>349</v>
      </c>
      <c r="F267" s="33" t="s">
        <v>1065</v>
      </c>
      <c r="G267" s="33" t="s">
        <v>436</v>
      </c>
      <c r="H267" s="33">
        <v>9</v>
      </c>
      <c r="I267" s="33" t="s">
        <v>1779</v>
      </c>
    </row>
    <row r="268" spans="1:9">
      <c r="A268" s="33">
        <v>268</v>
      </c>
      <c r="B268" s="33" t="s">
        <v>1264</v>
      </c>
      <c r="C268" s="33" t="s">
        <v>213</v>
      </c>
      <c r="D268" s="33" t="s">
        <v>1637</v>
      </c>
      <c r="E268" s="33" t="s">
        <v>726</v>
      </c>
      <c r="F268" s="33" t="s">
        <v>1065</v>
      </c>
      <c r="G268" s="33" t="s">
        <v>436</v>
      </c>
      <c r="H268" s="33">
        <v>9</v>
      </c>
      <c r="I268" s="33" t="s">
        <v>1779</v>
      </c>
    </row>
    <row r="269" spans="1:9">
      <c r="A269" s="33">
        <v>269</v>
      </c>
      <c r="B269" s="33" t="s">
        <v>1265</v>
      </c>
      <c r="C269" s="33" t="s">
        <v>727</v>
      </c>
      <c r="D269" s="33" t="s">
        <v>728</v>
      </c>
      <c r="E269" s="33" t="s">
        <v>729</v>
      </c>
      <c r="F269" s="33" t="s">
        <v>1054</v>
      </c>
      <c r="G269" s="33" t="s">
        <v>436</v>
      </c>
      <c r="H269" s="33">
        <v>9</v>
      </c>
      <c r="I269" s="33" t="s">
        <v>1779</v>
      </c>
    </row>
    <row r="270" spans="1:9">
      <c r="A270" s="33">
        <v>270</v>
      </c>
      <c r="B270" s="33" t="s">
        <v>42</v>
      </c>
      <c r="C270" s="33" t="s">
        <v>730</v>
      </c>
      <c r="D270" s="33" t="s">
        <v>731</v>
      </c>
      <c r="E270" s="33" t="s">
        <v>732</v>
      </c>
      <c r="F270" s="33" t="s">
        <v>1054</v>
      </c>
      <c r="G270" s="33" t="s">
        <v>436</v>
      </c>
      <c r="H270" s="33">
        <v>9</v>
      </c>
      <c r="I270" s="33" t="s">
        <v>1779</v>
      </c>
    </row>
    <row r="271" spans="1:9">
      <c r="A271" s="33">
        <v>271</v>
      </c>
      <c r="B271" s="33" t="s">
        <v>1902</v>
      </c>
      <c r="C271" s="33" t="s">
        <v>733</v>
      </c>
      <c r="D271" s="33" t="s">
        <v>734</v>
      </c>
      <c r="E271" s="33" t="s">
        <v>735</v>
      </c>
      <c r="F271" s="33" t="s">
        <v>1065</v>
      </c>
      <c r="G271" s="33" t="s">
        <v>436</v>
      </c>
      <c r="H271" s="33">
        <v>9</v>
      </c>
      <c r="I271" s="33" t="s">
        <v>1779</v>
      </c>
    </row>
    <row r="272" spans="1:9">
      <c r="A272" s="33">
        <v>272</v>
      </c>
      <c r="B272" s="33" t="s">
        <v>43</v>
      </c>
      <c r="C272" s="33" t="s">
        <v>736</v>
      </c>
      <c r="D272" s="33" t="s">
        <v>737</v>
      </c>
      <c r="E272" s="33" t="s">
        <v>738</v>
      </c>
      <c r="F272" s="33" t="s">
        <v>1054</v>
      </c>
      <c r="G272" s="33" t="s">
        <v>436</v>
      </c>
      <c r="H272" s="33">
        <v>9</v>
      </c>
      <c r="I272" s="33" t="s">
        <v>1779</v>
      </c>
    </row>
    <row r="273" spans="1:9">
      <c r="A273" s="33">
        <v>273</v>
      </c>
      <c r="B273" s="33" t="s">
        <v>1289</v>
      </c>
      <c r="C273" s="33" t="s">
        <v>1639</v>
      </c>
      <c r="D273" s="33" t="s">
        <v>1640</v>
      </c>
      <c r="E273" s="33" t="s">
        <v>1641</v>
      </c>
      <c r="F273" s="33" t="s">
        <v>1065</v>
      </c>
      <c r="G273" s="33" t="s">
        <v>436</v>
      </c>
      <c r="H273" s="33">
        <v>9</v>
      </c>
      <c r="I273" s="33" t="s">
        <v>1779</v>
      </c>
    </row>
    <row r="274" spans="1:9">
      <c r="A274" s="33">
        <v>274</v>
      </c>
      <c r="B274" s="33" t="s">
        <v>1290</v>
      </c>
      <c r="C274" s="33" t="s">
        <v>186</v>
      </c>
      <c r="D274" s="33" t="s">
        <v>187</v>
      </c>
      <c r="E274" s="33" t="s">
        <v>188</v>
      </c>
      <c r="F274" s="33" t="s">
        <v>1053</v>
      </c>
      <c r="G274" s="33" t="s">
        <v>436</v>
      </c>
      <c r="H274" s="33">
        <v>9</v>
      </c>
      <c r="I274" s="33" t="s">
        <v>1779</v>
      </c>
    </row>
    <row r="275" spans="1:9">
      <c r="A275" s="33">
        <v>275</v>
      </c>
      <c r="B275" s="33" t="s">
        <v>1903</v>
      </c>
      <c r="C275" s="33" t="s">
        <v>189</v>
      </c>
      <c r="D275" s="33" t="s">
        <v>190</v>
      </c>
      <c r="E275" s="33" t="s">
        <v>191</v>
      </c>
      <c r="F275" s="33" t="s">
        <v>1054</v>
      </c>
      <c r="G275" s="33" t="s">
        <v>436</v>
      </c>
      <c r="H275" s="33">
        <v>9</v>
      </c>
      <c r="I275" s="33" t="s">
        <v>1779</v>
      </c>
    </row>
    <row r="276" spans="1:9">
      <c r="A276" s="33">
        <v>276</v>
      </c>
      <c r="B276" s="33" t="s">
        <v>1291</v>
      </c>
      <c r="C276" s="33" t="s">
        <v>1808</v>
      </c>
      <c r="D276" s="33" t="s">
        <v>1809</v>
      </c>
      <c r="E276" s="33" t="s">
        <v>1810</v>
      </c>
      <c r="F276" s="33" t="s">
        <v>1054</v>
      </c>
      <c r="G276" s="33" t="s">
        <v>436</v>
      </c>
      <c r="H276" s="33">
        <v>9</v>
      </c>
      <c r="I276" s="33" t="s">
        <v>1779</v>
      </c>
    </row>
    <row r="277" spans="1:9">
      <c r="A277" s="33">
        <v>277</v>
      </c>
      <c r="B277" s="33" t="s">
        <v>797</v>
      </c>
      <c r="C277" s="33" t="s">
        <v>1811</v>
      </c>
      <c r="D277" s="33" t="s">
        <v>1812</v>
      </c>
      <c r="E277" s="33" t="s">
        <v>1813</v>
      </c>
      <c r="F277" s="33" t="s">
        <v>1053</v>
      </c>
      <c r="G277" s="33" t="s">
        <v>436</v>
      </c>
      <c r="H277" s="33">
        <v>9</v>
      </c>
      <c r="I277" s="33" t="s">
        <v>1779</v>
      </c>
    </row>
    <row r="278" spans="1:9">
      <c r="A278" s="33">
        <v>278</v>
      </c>
      <c r="B278" s="33" t="s">
        <v>798</v>
      </c>
      <c r="C278" s="33" t="s">
        <v>1811</v>
      </c>
      <c r="D278" s="33" t="s">
        <v>1812</v>
      </c>
      <c r="E278" s="33" t="s">
        <v>1813</v>
      </c>
      <c r="F278" s="33" t="s">
        <v>1065</v>
      </c>
      <c r="G278" s="33" t="s">
        <v>436</v>
      </c>
      <c r="H278" s="33">
        <v>9</v>
      </c>
      <c r="I278" s="33" t="s">
        <v>1779</v>
      </c>
    </row>
    <row r="279" spans="1:9">
      <c r="A279" s="33">
        <v>279</v>
      </c>
      <c r="B279" s="33" t="s">
        <v>799</v>
      </c>
      <c r="C279" s="33" t="s">
        <v>1811</v>
      </c>
      <c r="D279" s="33" t="s">
        <v>1839</v>
      </c>
      <c r="E279" s="33" t="s">
        <v>1814</v>
      </c>
      <c r="F279" s="33" t="s">
        <v>1054</v>
      </c>
      <c r="G279" s="33" t="s">
        <v>436</v>
      </c>
      <c r="H279" s="33">
        <v>9</v>
      </c>
      <c r="I279" s="33" t="s">
        <v>1779</v>
      </c>
    </row>
    <row r="280" spans="1:9">
      <c r="A280" s="33">
        <v>280</v>
      </c>
      <c r="B280" s="33" t="s">
        <v>739</v>
      </c>
      <c r="C280" s="33" t="s">
        <v>1642</v>
      </c>
      <c r="D280" s="33" t="s">
        <v>1643</v>
      </c>
      <c r="E280" s="33" t="s">
        <v>1815</v>
      </c>
      <c r="F280" s="33" t="s">
        <v>1065</v>
      </c>
      <c r="G280" s="33" t="s">
        <v>436</v>
      </c>
      <c r="H280" s="33">
        <v>9</v>
      </c>
      <c r="I280" s="33" t="s">
        <v>1779</v>
      </c>
    </row>
    <row r="281" spans="1:9">
      <c r="A281" s="33">
        <v>281</v>
      </c>
      <c r="B281" s="33" t="s">
        <v>800</v>
      </c>
      <c r="C281" s="33" t="s">
        <v>1816</v>
      </c>
      <c r="D281" s="33" t="s">
        <v>976</v>
      </c>
      <c r="E281" s="33" t="s">
        <v>717</v>
      </c>
      <c r="F281" s="33" t="s">
        <v>1054</v>
      </c>
      <c r="G281" s="33" t="s">
        <v>436</v>
      </c>
      <c r="H281" s="33">
        <v>9</v>
      </c>
      <c r="I281" s="33" t="s">
        <v>1779</v>
      </c>
    </row>
    <row r="282" spans="1:9">
      <c r="A282" s="33">
        <v>282</v>
      </c>
      <c r="B282" s="33" t="s">
        <v>801</v>
      </c>
      <c r="C282" s="33" t="s">
        <v>718</v>
      </c>
      <c r="D282" s="33" t="s">
        <v>719</v>
      </c>
      <c r="E282" s="33" t="s">
        <v>720</v>
      </c>
      <c r="F282" s="33" t="s">
        <v>1053</v>
      </c>
      <c r="G282" s="33" t="s">
        <v>436</v>
      </c>
      <c r="H282" s="33">
        <v>9</v>
      </c>
      <c r="I282" s="33" t="s">
        <v>1779</v>
      </c>
    </row>
    <row r="283" spans="1:9">
      <c r="A283" s="33">
        <v>283</v>
      </c>
      <c r="B283" s="33" t="s">
        <v>802</v>
      </c>
      <c r="C283" s="33" t="s">
        <v>1644</v>
      </c>
      <c r="D283" s="33" t="s">
        <v>1645</v>
      </c>
      <c r="E283" s="33" t="s">
        <v>1646</v>
      </c>
      <c r="F283" s="33" t="s">
        <v>1054</v>
      </c>
      <c r="G283" s="33" t="s">
        <v>436</v>
      </c>
      <c r="H283" s="33">
        <v>9</v>
      </c>
      <c r="I283" s="33" t="s">
        <v>1779</v>
      </c>
    </row>
    <row r="284" spans="1:9">
      <c r="A284" s="33">
        <v>284</v>
      </c>
      <c r="B284" s="33" t="s">
        <v>803</v>
      </c>
      <c r="C284" s="33" t="s">
        <v>1644</v>
      </c>
      <c r="D284" s="33" t="s">
        <v>1645</v>
      </c>
      <c r="E284" s="33" t="s">
        <v>1646</v>
      </c>
      <c r="F284" s="33" t="s">
        <v>1065</v>
      </c>
      <c r="G284" s="33" t="s">
        <v>436</v>
      </c>
      <c r="H284" s="33">
        <v>9</v>
      </c>
      <c r="I284" s="33" t="s">
        <v>1779</v>
      </c>
    </row>
    <row r="285" spans="1:9">
      <c r="A285" s="33">
        <v>285</v>
      </c>
      <c r="B285" s="33" t="s">
        <v>1904</v>
      </c>
      <c r="C285" s="33" t="s">
        <v>1905</v>
      </c>
      <c r="D285" s="33" t="s">
        <v>721</v>
      </c>
      <c r="E285" s="33" t="s">
        <v>722</v>
      </c>
      <c r="F285" s="33" t="s">
        <v>1054</v>
      </c>
      <c r="G285" s="33" t="s">
        <v>436</v>
      </c>
      <c r="H285" s="33">
        <v>9</v>
      </c>
      <c r="I285" s="33" t="s">
        <v>1779</v>
      </c>
    </row>
    <row r="286" spans="1:9">
      <c r="A286" s="33">
        <v>286</v>
      </c>
      <c r="B286" s="33" t="s">
        <v>804</v>
      </c>
      <c r="C286" s="33" t="s">
        <v>723</v>
      </c>
      <c r="D286" s="33" t="s">
        <v>724</v>
      </c>
      <c r="E286" s="33" t="s">
        <v>725</v>
      </c>
      <c r="F286" s="33" t="s">
        <v>1054</v>
      </c>
      <c r="G286" s="33" t="s">
        <v>436</v>
      </c>
      <c r="H286" s="33">
        <v>9</v>
      </c>
      <c r="I286" s="33" t="s">
        <v>1779</v>
      </c>
    </row>
    <row r="287" spans="1:9">
      <c r="A287" s="33">
        <v>287</v>
      </c>
      <c r="B287" s="33" t="s">
        <v>805</v>
      </c>
      <c r="C287" s="33" t="s">
        <v>1241</v>
      </c>
      <c r="D287" s="33" t="s">
        <v>1242</v>
      </c>
      <c r="E287" s="33" t="s">
        <v>1243</v>
      </c>
      <c r="F287" s="33" t="s">
        <v>1065</v>
      </c>
      <c r="G287" s="33" t="s">
        <v>436</v>
      </c>
      <c r="H287" s="33">
        <v>9</v>
      </c>
      <c r="I287" s="33" t="s">
        <v>1779</v>
      </c>
    </row>
    <row r="288" spans="1:9">
      <c r="A288" s="33">
        <v>288</v>
      </c>
      <c r="B288" s="33" t="s">
        <v>806</v>
      </c>
      <c r="C288" s="33" t="s">
        <v>1647</v>
      </c>
      <c r="D288" s="33" t="s">
        <v>1648</v>
      </c>
      <c r="E288" s="33" t="s">
        <v>1649</v>
      </c>
      <c r="F288" s="33" t="s">
        <v>1053</v>
      </c>
      <c r="G288" s="33" t="s">
        <v>436</v>
      </c>
      <c r="H288" s="33">
        <v>9</v>
      </c>
      <c r="I288" s="33" t="s">
        <v>1779</v>
      </c>
    </row>
    <row r="289" spans="1:9">
      <c r="A289" s="33">
        <v>289</v>
      </c>
      <c r="B289" s="33" t="s">
        <v>807</v>
      </c>
      <c r="C289" s="33" t="s">
        <v>1650</v>
      </c>
      <c r="D289" s="33" t="s">
        <v>1651</v>
      </c>
      <c r="E289" s="33" t="s">
        <v>1652</v>
      </c>
      <c r="F289" s="33" t="s">
        <v>1065</v>
      </c>
      <c r="G289" s="33" t="s">
        <v>436</v>
      </c>
      <c r="H289" s="33">
        <v>9</v>
      </c>
      <c r="I289" s="33" t="s">
        <v>1779</v>
      </c>
    </row>
    <row r="290" spans="1:9">
      <c r="A290" s="33">
        <v>290</v>
      </c>
      <c r="B290" s="33" t="s">
        <v>808</v>
      </c>
      <c r="C290" s="33" t="s">
        <v>1043</v>
      </c>
      <c r="D290" s="33" t="s">
        <v>1041</v>
      </c>
      <c r="E290" s="33" t="s">
        <v>1042</v>
      </c>
      <c r="F290" s="33" t="s">
        <v>1053</v>
      </c>
      <c r="G290" s="33" t="s">
        <v>436</v>
      </c>
      <c r="H290" s="33">
        <v>9</v>
      </c>
      <c r="I290" s="33" t="s">
        <v>1779</v>
      </c>
    </row>
    <row r="291" spans="1:9">
      <c r="A291" s="33">
        <v>291</v>
      </c>
      <c r="B291" s="33" t="s">
        <v>809</v>
      </c>
      <c r="C291" s="33" t="s">
        <v>7</v>
      </c>
      <c r="D291" s="33" t="s">
        <v>8</v>
      </c>
      <c r="E291" s="33" t="s">
        <v>9</v>
      </c>
      <c r="F291" s="33" t="s">
        <v>1065</v>
      </c>
      <c r="G291" s="33" t="s">
        <v>436</v>
      </c>
      <c r="H291" s="33">
        <v>9</v>
      </c>
      <c r="I291" s="33" t="s">
        <v>1779</v>
      </c>
    </row>
    <row r="292" spans="1:9">
      <c r="A292" s="33">
        <v>292</v>
      </c>
      <c r="B292" s="33" t="s">
        <v>810</v>
      </c>
      <c r="C292" s="33" t="s">
        <v>1646</v>
      </c>
      <c r="D292" s="33" t="s">
        <v>1645</v>
      </c>
      <c r="E292" s="33" t="s">
        <v>1653</v>
      </c>
      <c r="F292" s="33" t="s">
        <v>1054</v>
      </c>
      <c r="G292" s="33" t="s">
        <v>436</v>
      </c>
      <c r="H292" s="33">
        <v>9</v>
      </c>
      <c r="I292" s="33" t="s">
        <v>1779</v>
      </c>
    </row>
    <row r="293" spans="1:9">
      <c r="A293" s="33">
        <v>293</v>
      </c>
      <c r="B293" s="33" t="s">
        <v>811</v>
      </c>
      <c r="C293" s="33" t="s">
        <v>697</v>
      </c>
      <c r="D293" s="33" t="s">
        <v>696</v>
      </c>
      <c r="E293" s="33" t="s">
        <v>10</v>
      </c>
      <c r="F293" s="33" t="s">
        <v>1053</v>
      </c>
      <c r="G293" s="33" t="s">
        <v>436</v>
      </c>
      <c r="H293" s="33">
        <v>9</v>
      </c>
      <c r="I293" s="33" t="s">
        <v>1779</v>
      </c>
    </row>
    <row r="294" spans="1:9">
      <c r="A294" s="33">
        <v>294</v>
      </c>
      <c r="B294" s="33" t="s">
        <v>740</v>
      </c>
      <c r="C294" s="33" t="s">
        <v>1233</v>
      </c>
      <c r="D294" s="33" t="s">
        <v>1234</v>
      </c>
      <c r="E294" s="33" t="s">
        <v>1235</v>
      </c>
      <c r="F294" s="33" t="s">
        <v>1053</v>
      </c>
      <c r="G294" s="33" t="s">
        <v>437</v>
      </c>
      <c r="H294" s="33">
        <v>10</v>
      </c>
      <c r="I294" s="33" t="s">
        <v>668</v>
      </c>
    </row>
    <row r="295" spans="1:9">
      <c r="A295" s="33">
        <v>295</v>
      </c>
      <c r="B295" s="33" t="s">
        <v>741</v>
      </c>
      <c r="C295" s="33" t="s">
        <v>1305</v>
      </c>
      <c r="D295" s="33" t="s">
        <v>1236</v>
      </c>
      <c r="E295" s="33" t="s">
        <v>1237</v>
      </c>
      <c r="F295" s="33" t="s">
        <v>1054</v>
      </c>
      <c r="G295" s="33" t="s">
        <v>437</v>
      </c>
      <c r="H295" s="33">
        <v>10</v>
      </c>
      <c r="I295" s="33" t="s">
        <v>668</v>
      </c>
    </row>
    <row r="296" spans="1:9">
      <c r="A296" s="33">
        <v>296</v>
      </c>
      <c r="B296" s="33" t="s">
        <v>742</v>
      </c>
      <c r="C296" s="33" t="s">
        <v>1238</v>
      </c>
      <c r="D296" s="33" t="s">
        <v>1239</v>
      </c>
      <c r="E296" s="33" t="s">
        <v>1240</v>
      </c>
      <c r="F296" s="33" t="s">
        <v>1065</v>
      </c>
      <c r="G296" s="33" t="s">
        <v>437</v>
      </c>
      <c r="H296" s="33">
        <v>10</v>
      </c>
      <c r="I296" s="33" t="s">
        <v>668</v>
      </c>
    </row>
    <row r="297" spans="1:9">
      <c r="A297" s="33">
        <v>297</v>
      </c>
      <c r="B297" s="33" t="s">
        <v>849</v>
      </c>
      <c r="C297" s="33" t="s">
        <v>450</v>
      </c>
      <c r="D297" s="33" t="s">
        <v>451</v>
      </c>
      <c r="E297" s="33" t="s">
        <v>452</v>
      </c>
      <c r="F297" s="33" t="s">
        <v>1053</v>
      </c>
      <c r="G297" s="33" t="s">
        <v>437</v>
      </c>
      <c r="H297" s="33">
        <v>10</v>
      </c>
      <c r="I297" s="33" t="s">
        <v>668</v>
      </c>
    </row>
    <row r="298" spans="1:9">
      <c r="A298" s="33">
        <v>298</v>
      </c>
      <c r="B298" s="33" t="s">
        <v>1817</v>
      </c>
      <c r="C298" s="33" t="s">
        <v>453</v>
      </c>
      <c r="D298" s="33" t="s">
        <v>454</v>
      </c>
      <c r="E298" s="33" t="s">
        <v>455</v>
      </c>
      <c r="F298" s="33" t="s">
        <v>1053</v>
      </c>
      <c r="G298" s="33" t="s">
        <v>437</v>
      </c>
      <c r="H298" s="33">
        <v>10</v>
      </c>
      <c r="I298" s="33" t="s">
        <v>668</v>
      </c>
    </row>
    <row r="299" spans="1:9">
      <c r="A299" s="33">
        <v>299</v>
      </c>
      <c r="B299" s="33" t="s">
        <v>1818</v>
      </c>
      <c r="C299" s="33" t="s">
        <v>456</v>
      </c>
      <c r="D299" s="33" t="s">
        <v>1421</v>
      </c>
      <c r="E299" s="33" t="s">
        <v>1422</v>
      </c>
      <c r="F299" s="33" t="s">
        <v>1065</v>
      </c>
      <c r="G299" s="33" t="s">
        <v>437</v>
      </c>
      <c r="H299" s="33">
        <v>10</v>
      </c>
      <c r="I299" s="33" t="s">
        <v>668</v>
      </c>
    </row>
    <row r="300" spans="1:9">
      <c r="A300" s="33">
        <v>300</v>
      </c>
      <c r="B300" s="33" t="s">
        <v>541</v>
      </c>
      <c r="C300" s="33" t="s">
        <v>1306</v>
      </c>
      <c r="D300" s="33" t="s">
        <v>1633</v>
      </c>
      <c r="E300" s="33" t="s">
        <v>301</v>
      </c>
      <c r="F300" s="33" t="s">
        <v>1053</v>
      </c>
      <c r="G300" s="33" t="s">
        <v>437</v>
      </c>
      <c r="H300" s="33">
        <v>10</v>
      </c>
      <c r="I300" s="33" t="s">
        <v>668</v>
      </c>
    </row>
    <row r="301" spans="1:9">
      <c r="A301" s="33">
        <v>301</v>
      </c>
      <c r="B301" s="33" t="s">
        <v>1913</v>
      </c>
      <c r="C301" s="33" t="s">
        <v>302</v>
      </c>
      <c r="D301" s="33" t="s">
        <v>299</v>
      </c>
      <c r="E301" s="33" t="s">
        <v>273</v>
      </c>
      <c r="F301" s="33" t="s">
        <v>1054</v>
      </c>
      <c r="G301" s="33" t="s">
        <v>437</v>
      </c>
      <c r="H301" s="33">
        <v>10</v>
      </c>
      <c r="I301" s="33" t="s">
        <v>668</v>
      </c>
    </row>
    <row r="302" spans="1:9">
      <c r="A302" s="33">
        <v>302</v>
      </c>
      <c r="B302" s="33" t="s">
        <v>1527</v>
      </c>
      <c r="C302" s="33" t="s">
        <v>300</v>
      </c>
      <c r="D302" s="33" t="s">
        <v>827</v>
      </c>
      <c r="E302" s="33" t="s">
        <v>2001</v>
      </c>
      <c r="F302" s="33" t="s">
        <v>1054</v>
      </c>
      <c r="G302" s="33" t="s">
        <v>437</v>
      </c>
      <c r="H302" s="33">
        <v>10</v>
      </c>
      <c r="I302" s="33" t="s">
        <v>668</v>
      </c>
    </row>
    <row r="303" spans="1:9">
      <c r="A303" s="33">
        <v>303</v>
      </c>
      <c r="B303" s="33" t="s">
        <v>1528</v>
      </c>
      <c r="C303" s="33" t="s">
        <v>504</v>
      </c>
      <c r="D303" s="33" t="s">
        <v>505</v>
      </c>
      <c r="E303" s="33" t="s">
        <v>247</v>
      </c>
      <c r="F303" s="33" t="s">
        <v>1065</v>
      </c>
      <c r="G303" s="33" t="s">
        <v>437</v>
      </c>
      <c r="H303" s="33">
        <v>10</v>
      </c>
      <c r="I303" s="33" t="s">
        <v>668</v>
      </c>
    </row>
    <row r="304" spans="1:9">
      <c r="A304" s="33">
        <v>304</v>
      </c>
      <c r="B304" s="33" t="s">
        <v>1529</v>
      </c>
      <c r="C304" s="33" t="s">
        <v>506</v>
      </c>
      <c r="D304" s="33" t="s">
        <v>1440</v>
      </c>
      <c r="E304" s="33" t="s">
        <v>1441</v>
      </c>
      <c r="F304" s="33" t="s">
        <v>1065</v>
      </c>
      <c r="G304" s="33" t="s">
        <v>437</v>
      </c>
      <c r="H304" s="33">
        <v>10</v>
      </c>
      <c r="I304" s="33" t="s">
        <v>668</v>
      </c>
    </row>
    <row r="305" spans="1:9">
      <c r="A305" s="33">
        <v>305</v>
      </c>
      <c r="B305" s="33" t="s">
        <v>828</v>
      </c>
      <c r="C305" s="33" t="s">
        <v>829</v>
      </c>
      <c r="D305" s="33" t="s">
        <v>850</v>
      </c>
      <c r="E305" s="33" t="s">
        <v>830</v>
      </c>
      <c r="F305" s="33" t="s">
        <v>1054</v>
      </c>
      <c r="G305" s="33" t="s">
        <v>437</v>
      </c>
      <c r="H305" s="33">
        <v>10</v>
      </c>
      <c r="I305" s="33" t="s">
        <v>668</v>
      </c>
    </row>
    <row r="306" spans="1:9">
      <c r="A306" s="33">
        <v>306</v>
      </c>
      <c r="B306" s="33" t="s">
        <v>831</v>
      </c>
      <c r="C306" s="33" t="s">
        <v>1987</v>
      </c>
      <c r="D306" s="33" t="s">
        <v>1988</v>
      </c>
      <c r="E306" s="33" t="s">
        <v>1601</v>
      </c>
      <c r="F306" s="33" t="s">
        <v>1053</v>
      </c>
      <c r="G306" s="33" t="s">
        <v>437</v>
      </c>
      <c r="H306" s="33">
        <v>10</v>
      </c>
      <c r="I306" s="33" t="s">
        <v>668</v>
      </c>
    </row>
    <row r="307" spans="1:9">
      <c r="A307" s="33">
        <v>307</v>
      </c>
      <c r="B307" s="33" t="s">
        <v>832</v>
      </c>
      <c r="C307" s="33" t="s">
        <v>1989</v>
      </c>
      <c r="D307" s="33" t="s">
        <v>1990</v>
      </c>
      <c r="E307" s="33" t="s">
        <v>1991</v>
      </c>
      <c r="F307" s="33" t="s">
        <v>1054</v>
      </c>
      <c r="G307" s="33" t="s">
        <v>437</v>
      </c>
      <c r="H307" s="33">
        <v>10</v>
      </c>
      <c r="I307" s="33" t="s">
        <v>668</v>
      </c>
    </row>
    <row r="308" spans="1:9">
      <c r="A308" s="33">
        <v>308</v>
      </c>
      <c r="B308" s="33" t="s">
        <v>1530</v>
      </c>
      <c r="C308" s="33" t="s">
        <v>1602</v>
      </c>
      <c r="D308" s="33" t="s">
        <v>1603</v>
      </c>
      <c r="E308" s="33" t="s">
        <v>1604</v>
      </c>
      <c r="F308" s="33" t="s">
        <v>1054</v>
      </c>
      <c r="G308" s="33" t="s">
        <v>437</v>
      </c>
      <c r="H308" s="33">
        <v>10</v>
      </c>
      <c r="I308" s="33" t="s">
        <v>668</v>
      </c>
    </row>
    <row r="309" spans="1:9">
      <c r="A309" s="33">
        <v>309</v>
      </c>
      <c r="B309" s="33" t="s">
        <v>2</v>
      </c>
      <c r="C309" s="33" t="s">
        <v>3</v>
      </c>
      <c r="D309" s="33" t="s">
        <v>414</v>
      </c>
      <c r="E309" s="33" t="s">
        <v>1914</v>
      </c>
      <c r="F309" s="33" t="s">
        <v>1065</v>
      </c>
      <c r="G309" s="33" t="s">
        <v>437</v>
      </c>
      <c r="H309" s="33">
        <v>10</v>
      </c>
      <c r="I309" s="33" t="s">
        <v>668</v>
      </c>
    </row>
    <row r="310" spans="1:9">
      <c r="A310" s="33">
        <v>310</v>
      </c>
      <c r="B310" s="33" t="s">
        <v>833</v>
      </c>
      <c r="C310" s="33" t="s">
        <v>834</v>
      </c>
      <c r="D310" s="33" t="s">
        <v>0</v>
      </c>
      <c r="E310" s="33" t="s">
        <v>1</v>
      </c>
      <c r="F310" s="33" t="s">
        <v>1065</v>
      </c>
      <c r="G310" s="33" t="s">
        <v>437</v>
      </c>
      <c r="H310" s="33">
        <v>10</v>
      </c>
      <c r="I310" s="33" t="s">
        <v>668</v>
      </c>
    </row>
    <row r="311" spans="1:9">
      <c r="A311" s="33">
        <v>311</v>
      </c>
      <c r="B311" s="33" t="s">
        <v>1531</v>
      </c>
      <c r="C311" s="33" t="s">
        <v>599</v>
      </c>
      <c r="D311" s="33" t="s">
        <v>600</v>
      </c>
      <c r="E311" s="33" t="s">
        <v>601</v>
      </c>
      <c r="F311" s="33" t="s">
        <v>1053</v>
      </c>
      <c r="G311" s="33" t="s">
        <v>437</v>
      </c>
      <c r="H311" s="33">
        <v>10</v>
      </c>
      <c r="I311" s="33" t="s">
        <v>668</v>
      </c>
    </row>
    <row r="312" spans="1:9">
      <c r="A312" s="33">
        <v>312</v>
      </c>
      <c r="B312" s="33" t="s">
        <v>249</v>
      </c>
      <c r="C312" s="33" t="s">
        <v>602</v>
      </c>
      <c r="D312" s="33" t="s">
        <v>603</v>
      </c>
      <c r="E312" s="33" t="s">
        <v>604</v>
      </c>
      <c r="F312" s="33" t="s">
        <v>1053</v>
      </c>
      <c r="G312" s="33" t="s">
        <v>437</v>
      </c>
      <c r="H312" s="33">
        <v>10</v>
      </c>
      <c r="I312" s="33" t="s">
        <v>668</v>
      </c>
    </row>
    <row r="313" spans="1:9">
      <c r="A313" s="33">
        <v>313</v>
      </c>
      <c r="B313" s="33" t="s">
        <v>1532</v>
      </c>
      <c r="C313" s="33" t="s">
        <v>605</v>
      </c>
      <c r="D313" s="33" t="s">
        <v>606</v>
      </c>
      <c r="E313" s="33" t="s">
        <v>415</v>
      </c>
      <c r="F313" s="33" t="s">
        <v>1065</v>
      </c>
      <c r="G313" s="33" t="s">
        <v>437</v>
      </c>
      <c r="H313" s="33">
        <v>10</v>
      </c>
      <c r="I313" s="33" t="s">
        <v>668</v>
      </c>
    </row>
    <row r="314" spans="1:9">
      <c r="A314" s="33">
        <v>314</v>
      </c>
      <c r="B314" s="33" t="s">
        <v>1533</v>
      </c>
      <c r="C314" s="33" t="s">
        <v>1605</v>
      </c>
      <c r="D314" s="33" t="s">
        <v>1606</v>
      </c>
      <c r="E314" s="33" t="s">
        <v>1607</v>
      </c>
      <c r="F314" s="33" t="s">
        <v>1054</v>
      </c>
      <c r="G314" s="33" t="s">
        <v>437</v>
      </c>
      <c r="H314" s="33">
        <v>10</v>
      </c>
      <c r="I314" s="33" t="s">
        <v>668</v>
      </c>
    </row>
    <row r="315" spans="1:9">
      <c r="A315" s="33">
        <v>315</v>
      </c>
      <c r="B315" s="33" t="s">
        <v>1534</v>
      </c>
      <c r="C315" s="33" t="s">
        <v>319</v>
      </c>
      <c r="D315" s="33" t="s">
        <v>320</v>
      </c>
      <c r="E315" s="33" t="s">
        <v>318</v>
      </c>
      <c r="F315" s="33" t="s">
        <v>1065</v>
      </c>
      <c r="G315" s="33" t="s">
        <v>437</v>
      </c>
      <c r="H315" s="33">
        <v>10</v>
      </c>
      <c r="I315" s="33" t="s">
        <v>668</v>
      </c>
    </row>
    <row r="316" spans="1:9">
      <c r="A316" s="33">
        <v>316</v>
      </c>
      <c r="B316" s="33" t="s">
        <v>1535</v>
      </c>
      <c r="C316" s="33" t="s">
        <v>349</v>
      </c>
      <c r="D316" s="33" t="s">
        <v>347</v>
      </c>
      <c r="E316" s="33" t="s">
        <v>348</v>
      </c>
      <c r="F316" s="33" t="s">
        <v>1053</v>
      </c>
      <c r="G316" s="33" t="s">
        <v>437</v>
      </c>
      <c r="H316" s="33">
        <v>10</v>
      </c>
      <c r="I316" s="33" t="s">
        <v>668</v>
      </c>
    </row>
    <row r="317" spans="1:9">
      <c r="A317" s="33">
        <v>317</v>
      </c>
      <c r="B317" s="33" t="s">
        <v>1536</v>
      </c>
      <c r="C317" s="33" t="s">
        <v>321</v>
      </c>
      <c r="D317" s="33" t="s">
        <v>339</v>
      </c>
      <c r="E317" s="33" t="s">
        <v>1423</v>
      </c>
      <c r="F317" s="33" t="s">
        <v>1054</v>
      </c>
      <c r="G317" s="33" t="s">
        <v>437</v>
      </c>
      <c r="H317" s="33">
        <v>10</v>
      </c>
      <c r="I317" s="33" t="s">
        <v>668</v>
      </c>
    </row>
    <row r="318" spans="1:9">
      <c r="A318" s="33">
        <v>318</v>
      </c>
      <c r="B318" s="33" t="s">
        <v>1537</v>
      </c>
      <c r="C318" s="33" t="s">
        <v>323</v>
      </c>
      <c r="D318" s="33" t="s">
        <v>324</v>
      </c>
      <c r="E318" s="33" t="s">
        <v>322</v>
      </c>
      <c r="F318" s="33" t="s">
        <v>1065</v>
      </c>
      <c r="G318" s="33" t="s">
        <v>437</v>
      </c>
      <c r="H318" s="33">
        <v>10</v>
      </c>
      <c r="I318" s="33" t="s">
        <v>668</v>
      </c>
    </row>
    <row r="319" spans="1:9">
      <c r="A319" s="33">
        <v>319</v>
      </c>
      <c r="B319" s="33" t="s">
        <v>1538</v>
      </c>
      <c r="C319" s="33" t="s">
        <v>416</v>
      </c>
      <c r="D319" s="33" t="s">
        <v>325</v>
      </c>
      <c r="E319" s="33" t="s">
        <v>326</v>
      </c>
      <c r="F319" s="33" t="s">
        <v>1053</v>
      </c>
      <c r="G319" s="33" t="s">
        <v>437</v>
      </c>
      <c r="H319" s="33">
        <v>10</v>
      </c>
      <c r="I319" s="33" t="s">
        <v>668</v>
      </c>
    </row>
    <row r="320" spans="1:9">
      <c r="A320" s="33">
        <v>320</v>
      </c>
      <c r="B320" s="33" t="s">
        <v>1539</v>
      </c>
      <c r="C320" s="33" t="s">
        <v>1645</v>
      </c>
      <c r="D320" s="33" t="s">
        <v>1653</v>
      </c>
      <c r="E320" s="33" t="s">
        <v>248</v>
      </c>
      <c r="F320" s="33" t="s">
        <v>1054</v>
      </c>
      <c r="G320" s="33" t="s">
        <v>437</v>
      </c>
      <c r="H320" s="33">
        <v>10</v>
      </c>
      <c r="I320" s="33" t="s">
        <v>668</v>
      </c>
    </row>
    <row r="321" spans="1:9">
      <c r="A321" s="33">
        <v>321</v>
      </c>
      <c r="B321" s="33" t="s">
        <v>1540</v>
      </c>
      <c r="C321" s="33" t="s">
        <v>328</v>
      </c>
      <c r="D321" s="33" t="s">
        <v>329</v>
      </c>
      <c r="E321" s="33" t="s">
        <v>327</v>
      </c>
      <c r="F321" s="33" t="s">
        <v>1065</v>
      </c>
      <c r="G321" s="33" t="s">
        <v>437</v>
      </c>
      <c r="H321" s="33">
        <v>10</v>
      </c>
      <c r="I321" s="33" t="s">
        <v>668</v>
      </c>
    </row>
    <row r="322" spans="1:9">
      <c r="A322" s="33">
        <v>322</v>
      </c>
      <c r="B322" s="33" t="s">
        <v>1541</v>
      </c>
      <c r="C322" s="33" t="s">
        <v>991</v>
      </c>
      <c r="D322" s="33" t="s">
        <v>992</v>
      </c>
      <c r="E322" s="33" t="s">
        <v>993</v>
      </c>
      <c r="F322" s="33" t="s">
        <v>1053</v>
      </c>
      <c r="G322" s="33" t="s">
        <v>437</v>
      </c>
      <c r="H322" s="33">
        <v>10</v>
      </c>
      <c r="I322" s="33" t="s">
        <v>668</v>
      </c>
    </row>
    <row r="323" spans="1:9">
      <c r="A323" s="33">
        <v>323</v>
      </c>
      <c r="B323" s="33" t="s">
        <v>1542</v>
      </c>
      <c r="C323" s="33" t="s">
        <v>1653</v>
      </c>
      <c r="D323" s="33" t="s">
        <v>1645</v>
      </c>
      <c r="E323" s="33" t="s">
        <v>303</v>
      </c>
      <c r="F323" s="33" t="s">
        <v>1053</v>
      </c>
      <c r="G323" s="33" t="s">
        <v>437</v>
      </c>
      <c r="H323" s="33">
        <v>10</v>
      </c>
      <c r="I323" s="33" t="s">
        <v>668</v>
      </c>
    </row>
    <row r="324" spans="1:9">
      <c r="A324" s="33">
        <v>324</v>
      </c>
      <c r="B324" s="33" t="s">
        <v>250</v>
      </c>
      <c r="C324" s="33" t="s">
        <v>1823</v>
      </c>
      <c r="D324" s="33" t="s">
        <v>1824</v>
      </c>
      <c r="E324" s="33" t="s">
        <v>1825</v>
      </c>
      <c r="F324" s="33" t="s">
        <v>1053</v>
      </c>
      <c r="G324" s="33" t="s">
        <v>438</v>
      </c>
      <c r="H324" s="33">
        <v>11</v>
      </c>
      <c r="I324" s="33" t="s">
        <v>146</v>
      </c>
    </row>
    <row r="325" spans="1:9">
      <c r="A325" s="33">
        <v>325</v>
      </c>
      <c r="B325" s="33" t="s">
        <v>1945</v>
      </c>
      <c r="C325" s="33" t="s">
        <v>1827</v>
      </c>
      <c r="D325" s="33" t="s">
        <v>1826</v>
      </c>
      <c r="E325" s="33" t="s">
        <v>1318</v>
      </c>
      <c r="F325" s="33" t="s">
        <v>1054</v>
      </c>
      <c r="G325" s="33" t="s">
        <v>438</v>
      </c>
      <c r="H325" s="33">
        <v>11</v>
      </c>
      <c r="I325" s="33" t="s">
        <v>146</v>
      </c>
    </row>
    <row r="326" spans="1:9">
      <c r="A326" s="33">
        <v>326</v>
      </c>
      <c r="B326" s="33" t="s">
        <v>1830</v>
      </c>
      <c r="C326" s="33" t="s">
        <v>1319</v>
      </c>
      <c r="D326" s="33" t="s">
        <v>1320</v>
      </c>
      <c r="E326" s="33" t="s">
        <v>1829</v>
      </c>
      <c r="F326" s="33" t="s">
        <v>1054</v>
      </c>
      <c r="G326" s="33" t="s">
        <v>438</v>
      </c>
      <c r="H326" s="33">
        <v>11</v>
      </c>
      <c r="I326" s="33" t="s">
        <v>146</v>
      </c>
    </row>
    <row r="327" spans="1:9">
      <c r="A327" s="33">
        <v>327</v>
      </c>
      <c r="B327" s="33" t="s">
        <v>251</v>
      </c>
      <c r="C327" s="33" t="s">
        <v>102</v>
      </c>
      <c r="D327" s="33" t="s">
        <v>1321</v>
      </c>
      <c r="E327" s="33" t="s">
        <v>103</v>
      </c>
      <c r="F327" s="33" t="s">
        <v>1053</v>
      </c>
      <c r="G327" s="33" t="s">
        <v>438</v>
      </c>
      <c r="H327" s="33">
        <v>11</v>
      </c>
      <c r="I327" s="33" t="s">
        <v>146</v>
      </c>
    </row>
    <row r="328" spans="1:9">
      <c r="A328" s="33">
        <v>328</v>
      </c>
      <c r="B328" s="33" t="s">
        <v>252</v>
      </c>
      <c r="C328" s="33" t="s">
        <v>1044</v>
      </c>
      <c r="D328" s="33" t="s">
        <v>1322</v>
      </c>
      <c r="E328" s="33" t="s">
        <v>1323</v>
      </c>
      <c r="F328" s="33" t="s">
        <v>1053</v>
      </c>
      <c r="G328" s="33" t="s">
        <v>438</v>
      </c>
      <c r="H328" s="33">
        <v>11</v>
      </c>
      <c r="I328" s="33" t="s">
        <v>146</v>
      </c>
    </row>
    <row r="329" spans="1:9">
      <c r="A329" s="33">
        <v>329</v>
      </c>
      <c r="B329" s="33" t="s">
        <v>253</v>
      </c>
      <c r="C329" s="33" t="s">
        <v>1324</v>
      </c>
      <c r="D329" s="33" t="s">
        <v>339</v>
      </c>
      <c r="E329" s="33" t="s">
        <v>1423</v>
      </c>
      <c r="F329" s="33" t="s">
        <v>1054</v>
      </c>
      <c r="G329" s="33" t="s">
        <v>438</v>
      </c>
      <c r="H329" s="33">
        <v>11</v>
      </c>
      <c r="I329" s="33" t="s">
        <v>146</v>
      </c>
    </row>
    <row r="330" spans="1:9">
      <c r="A330" s="33">
        <v>330</v>
      </c>
      <c r="B330" s="33" t="s">
        <v>254</v>
      </c>
      <c r="C330" s="33" t="s">
        <v>1934</v>
      </c>
      <c r="D330" s="33" t="s">
        <v>138</v>
      </c>
      <c r="E330" s="33" t="s">
        <v>1935</v>
      </c>
      <c r="F330" s="33" t="s">
        <v>1053</v>
      </c>
      <c r="G330" s="33" t="s">
        <v>438</v>
      </c>
      <c r="H330" s="33">
        <v>11</v>
      </c>
      <c r="I330" s="33" t="s">
        <v>146</v>
      </c>
    </row>
    <row r="331" spans="1:9">
      <c r="A331" s="33">
        <v>331</v>
      </c>
      <c r="B331" s="33" t="s">
        <v>1828</v>
      </c>
      <c r="C331" s="33" t="s">
        <v>358</v>
      </c>
      <c r="D331" s="33" t="s">
        <v>359</v>
      </c>
      <c r="E331" s="33" t="s">
        <v>360</v>
      </c>
      <c r="F331" s="33" t="s">
        <v>1065</v>
      </c>
      <c r="G331" s="33" t="s">
        <v>438</v>
      </c>
      <c r="H331" s="33">
        <v>11</v>
      </c>
      <c r="I331" s="33" t="s">
        <v>146</v>
      </c>
    </row>
    <row r="332" spans="1:9">
      <c r="A332" s="33">
        <v>332</v>
      </c>
      <c r="B332" s="33" t="s">
        <v>255</v>
      </c>
      <c r="C332" s="33" t="s">
        <v>758</v>
      </c>
      <c r="D332" s="33" t="s">
        <v>197</v>
      </c>
      <c r="E332" s="33" t="s">
        <v>139</v>
      </c>
      <c r="F332" s="33" t="s">
        <v>1054</v>
      </c>
      <c r="G332" s="33" t="s">
        <v>438</v>
      </c>
      <c r="H332" s="33">
        <v>11</v>
      </c>
      <c r="I332" s="33" t="s">
        <v>146</v>
      </c>
    </row>
    <row r="333" spans="1:9">
      <c r="A333" s="33">
        <v>333</v>
      </c>
      <c r="B333" s="33" t="s">
        <v>256</v>
      </c>
      <c r="C333" s="33" t="s">
        <v>759</v>
      </c>
      <c r="D333" s="33" t="s">
        <v>760</v>
      </c>
      <c r="E333" s="33" t="s">
        <v>1388</v>
      </c>
      <c r="F333" s="33" t="s">
        <v>1053</v>
      </c>
      <c r="G333" s="33" t="s">
        <v>438</v>
      </c>
      <c r="H333" s="33">
        <v>11</v>
      </c>
      <c r="I333" s="33" t="s">
        <v>146</v>
      </c>
    </row>
    <row r="334" spans="1:9">
      <c r="A334" s="33">
        <v>334</v>
      </c>
      <c r="B334" s="33" t="s">
        <v>257</v>
      </c>
      <c r="C334" s="33" t="s">
        <v>1831</v>
      </c>
      <c r="D334" s="33" t="s">
        <v>1152</v>
      </c>
      <c r="E334" s="33" t="s">
        <v>1921</v>
      </c>
      <c r="F334" s="33" t="s">
        <v>1065</v>
      </c>
      <c r="G334" s="33" t="s">
        <v>438</v>
      </c>
      <c r="H334" s="33">
        <v>11</v>
      </c>
      <c r="I334" s="33" t="s">
        <v>146</v>
      </c>
    </row>
    <row r="335" spans="1:9">
      <c r="A335" s="33">
        <v>335</v>
      </c>
      <c r="B335" s="33" t="s">
        <v>258</v>
      </c>
      <c r="C335" s="33" t="s">
        <v>1194</v>
      </c>
      <c r="D335" s="33" t="s">
        <v>1195</v>
      </c>
      <c r="E335" s="33" t="s">
        <v>1153</v>
      </c>
      <c r="F335" s="33" t="s">
        <v>1054</v>
      </c>
      <c r="G335" s="33" t="s">
        <v>438</v>
      </c>
      <c r="H335" s="33">
        <v>11</v>
      </c>
      <c r="I335" s="33" t="s">
        <v>146</v>
      </c>
    </row>
    <row r="336" spans="1:9">
      <c r="A336" s="33">
        <v>336</v>
      </c>
      <c r="B336" s="33" t="s">
        <v>259</v>
      </c>
      <c r="C336" s="33" t="s">
        <v>1154</v>
      </c>
      <c r="D336" s="33" t="s">
        <v>1155</v>
      </c>
      <c r="E336" s="33" t="s">
        <v>1156</v>
      </c>
      <c r="F336" s="33" t="s">
        <v>1065</v>
      </c>
      <c r="G336" s="33" t="s">
        <v>438</v>
      </c>
      <c r="H336" s="33">
        <v>11</v>
      </c>
      <c r="I336" s="33" t="s">
        <v>146</v>
      </c>
    </row>
    <row r="337" spans="1:9">
      <c r="A337" s="33">
        <v>337</v>
      </c>
      <c r="B337" s="33" t="s">
        <v>260</v>
      </c>
      <c r="C337" s="33" t="s">
        <v>1157</v>
      </c>
      <c r="D337" s="33" t="s">
        <v>1936</v>
      </c>
      <c r="E337" s="33" t="s">
        <v>1158</v>
      </c>
      <c r="F337" s="33" t="s">
        <v>1053</v>
      </c>
      <c r="G337" s="33" t="s">
        <v>438</v>
      </c>
      <c r="H337" s="33">
        <v>11</v>
      </c>
      <c r="I337" s="33" t="s">
        <v>146</v>
      </c>
    </row>
    <row r="338" spans="1:9">
      <c r="A338" s="33">
        <v>338</v>
      </c>
      <c r="B338" s="33" t="s">
        <v>261</v>
      </c>
      <c r="C338" s="33" t="s">
        <v>1159</v>
      </c>
      <c r="D338" s="33" t="s">
        <v>1160</v>
      </c>
      <c r="E338" s="33" t="s">
        <v>1161</v>
      </c>
      <c r="F338" s="33" t="s">
        <v>1065</v>
      </c>
      <c r="G338" s="33" t="s">
        <v>438</v>
      </c>
      <c r="H338" s="33">
        <v>11</v>
      </c>
      <c r="I338" s="33" t="s">
        <v>146</v>
      </c>
    </row>
    <row r="339" spans="1:9">
      <c r="A339" s="33">
        <v>339</v>
      </c>
      <c r="B339" s="33" t="s">
        <v>262</v>
      </c>
      <c r="C339" s="33" t="s">
        <v>349</v>
      </c>
      <c r="D339" s="33" t="s">
        <v>1026</v>
      </c>
      <c r="E339" s="33" t="s">
        <v>1027</v>
      </c>
      <c r="F339" s="33" t="s">
        <v>1054</v>
      </c>
      <c r="G339" s="33" t="s">
        <v>438</v>
      </c>
      <c r="H339" s="33">
        <v>11</v>
      </c>
      <c r="I339" s="33" t="s">
        <v>146</v>
      </c>
    </row>
    <row r="340" spans="1:9">
      <c r="A340" s="33">
        <v>340</v>
      </c>
      <c r="B340" s="33" t="s">
        <v>607</v>
      </c>
      <c r="C340" s="33" t="s">
        <v>1608</v>
      </c>
      <c r="D340" s="33" t="s">
        <v>503</v>
      </c>
      <c r="E340" s="33" t="s">
        <v>317</v>
      </c>
      <c r="F340" s="33" t="s">
        <v>1065</v>
      </c>
      <c r="G340" s="33" t="s">
        <v>438</v>
      </c>
      <c r="H340" s="33">
        <v>11</v>
      </c>
      <c r="I340" s="33" t="s">
        <v>146</v>
      </c>
    </row>
    <row r="341" spans="1:9">
      <c r="A341" s="33">
        <v>341</v>
      </c>
      <c r="B341" s="33" t="s">
        <v>263</v>
      </c>
      <c r="C341" s="33" t="s">
        <v>1862</v>
      </c>
      <c r="D341" s="33" t="s">
        <v>1863</v>
      </c>
      <c r="E341" s="33" t="s">
        <v>1864</v>
      </c>
      <c r="F341" s="33" t="s">
        <v>1065</v>
      </c>
      <c r="G341" s="33" t="s">
        <v>438</v>
      </c>
      <c r="H341" s="33">
        <v>11</v>
      </c>
      <c r="I341" s="33" t="s">
        <v>146</v>
      </c>
    </row>
    <row r="342" spans="1:9">
      <c r="A342" s="33">
        <v>342</v>
      </c>
      <c r="B342" s="33" t="s">
        <v>264</v>
      </c>
      <c r="C342" s="33" t="s">
        <v>1832</v>
      </c>
      <c r="D342" s="33" t="s">
        <v>1833</v>
      </c>
      <c r="E342" s="33" t="s">
        <v>1834</v>
      </c>
      <c r="F342" s="33" t="s">
        <v>1053</v>
      </c>
      <c r="G342" s="33" t="s">
        <v>438</v>
      </c>
      <c r="H342" s="33">
        <v>11</v>
      </c>
      <c r="I342" s="33" t="s">
        <v>146</v>
      </c>
    </row>
    <row r="343" spans="1:9">
      <c r="A343" s="33">
        <v>343</v>
      </c>
      <c r="B343" s="33" t="s">
        <v>265</v>
      </c>
      <c r="C343" s="33" t="s">
        <v>692</v>
      </c>
      <c r="D343" s="33" t="s">
        <v>1865</v>
      </c>
      <c r="E343" s="33" t="s">
        <v>1866</v>
      </c>
      <c r="F343" s="33" t="s">
        <v>1065</v>
      </c>
      <c r="G343" s="33" t="s">
        <v>438</v>
      </c>
      <c r="H343" s="33">
        <v>11</v>
      </c>
      <c r="I343" s="33" t="s">
        <v>146</v>
      </c>
    </row>
    <row r="344" spans="1:9">
      <c r="A344" s="33">
        <v>344</v>
      </c>
      <c r="B344" s="33" t="s">
        <v>266</v>
      </c>
      <c r="C344" s="33" t="s">
        <v>1244</v>
      </c>
      <c r="D344" s="33" t="s">
        <v>608</v>
      </c>
      <c r="E344" s="33" t="s">
        <v>1245</v>
      </c>
      <c r="F344" s="33" t="s">
        <v>1054</v>
      </c>
      <c r="G344" s="33" t="s">
        <v>438</v>
      </c>
      <c r="H344" s="33">
        <v>11</v>
      </c>
      <c r="I344" s="33" t="s">
        <v>146</v>
      </c>
    </row>
    <row r="345" spans="1:9">
      <c r="A345" s="33">
        <v>345</v>
      </c>
      <c r="B345" s="33" t="s">
        <v>419</v>
      </c>
      <c r="C345" s="33" t="s">
        <v>1246</v>
      </c>
      <c r="D345" s="33" t="s">
        <v>114</v>
      </c>
      <c r="E345" s="33" t="s">
        <v>1247</v>
      </c>
      <c r="F345" s="33" t="s">
        <v>1053</v>
      </c>
      <c r="G345" s="33" t="s">
        <v>438</v>
      </c>
      <c r="H345" s="33">
        <v>11</v>
      </c>
      <c r="I345" s="33" t="s">
        <v>146</v>
      </c>
    </row>
    <row r="346" spans="1:9">
      <c r="A346" s="33">
        <v>346</v>
      </c>
      <c r="B346" s="33" t="s">
        <v>609</v>
      </c>
      <c r="C346" s="33" t="s">
        <v>1248</v>
      </c>
      <c r="D346" s="33" t="s">
        <v>274</v>
      </c>
      <c r="E346" s="33" t="s">
        <v>1249</v>
      </c>
      <c r="F346" s="33" t="s">
        <v>1065</v>
      </c>
      <c r="G346" s="33" t="s">
        <v>438</v>
      </c>
      <c r="H346" s="33">
        <v>11</v>
      </c>
      <c r="I346" s="33" t="s">
        <v>146</v>
      </c>
    </row>
    <row r="347" spans="1:9">
      <c r="A347" s="33">
        <v>347</v>
      </c>
      <c r="B347" s="33" t="s">
        <v>420</v>
      </c>
      <c r="C347" s="33" t="s">
        <v>1250</v>
      </c>
      <c r="D347" s="33" t="s">
        <v>1251</v>
      </c>
      <c r="E347" s="33" t="s">
        <v>1252</v>
      </c>
      <c r="F347" s="33" t="s">
        <v>1054</v>
      </c>
      <c r="G347" s="33" t="s">
        <v>438</v>
      </c>
      <c r="H347" s="33">
        <v>11</v>
      </c>
      <c r="I347" s="33" t="s">
        <v>146</v>
      </c>
    </row>
    <row r="348" spans="1:9">
      <c r="A348" s="33">
        <v>348</v>
      </c>
      <c r="B348" s="33" t="s">
        <v>421</v>
      </c>
      <c r="C348" s="33" t="s">
        <v>1253</v>
      </c>
      <c r="D348" s="33" t="s">
        <v>1254</v>
      </c>
      <c r="E348" s="33" t="s">
        <v>1609</v>
      </c>
      <c r="F348" s="33" t="s">
        <v>1053</v>
      </c>
      <c r="G348" s="33" t="s">
        <v>438</v>
      </c>
      <c r="H348" s="33">
        <v>11</v>
      </c>
      <c r="I348" s="33" t="s">
        <v>146</v>
      </c>
    </row>
    <row r="349" spans="1:9">
      <c r="A349" s="33">
        <v>349</v>
      </c>
      <c r="B349" s="33" t="s">
        <v>422</v>
      </c>
      <c r="C349" s="33" t="s">
        <v>1255</v>
      </c>
      <c r="D349" s="33" t="s">
        <v>409</v>
      </c>
      <c r="E349" s="33" t="s">
        <v>1256</v>
      </c>
      <c r="F349" s="33" t="s">
        <v>1054</v>
      </c>
      <c r="G349" s="33" t="s">
        <v>438</v>
      </c>
      <c r="H349" s="33">
        <v>11</v>
      </c>
      <c r="I349" s="33" t="s">
        <v>146</v>
      </c>
    </row>
    <row r="350" spans="1:9">
      <c r="A350" s="33">
        <v>350</v>
      </c>
      <c r="B350" s="33" t="s">
        <v>423</v>
      </c>
      <c r="C350" s="33" t="s">
        <v>1257</v>
      </c>
      <c r="D350" s="33" t="s">
        <v>1258</v>
      </c>
      <c r="E350" s="33" t="s">
        <v>1259</v>
      </c>
      <c r="F350" s="33" t="s">
        <v>1065</v>
      </c>
      <c r="G350" s="33" t="s">
        <v>438</v>
      </c>
      <c r="H350" s="33">
        <v>11</v>
      </c>
      <c r="I350" s="33" t="s">
        <v>146</v>
      </c>
    </row>
    <row r="351" spans="1:9">
      <c r="A351" s="33">
        <v>351</v>
      </c>
      <c r="B351" s="33" t="s">
        <v>424</v>
      </c>
      <c r="C351" s="33" t="s">
        <v>275</v>
      </c>
      <c r="D351" s="33" t="s">
        <v>1992</v>
      </c>
      <c r="E351" s="33" t="s">
        <v>1260</v>
      </c>
      <c r="F351" s="33" t="s">
        <v>1053</v>
      </c>
      <c r="G351" s="33" t="s">
        <v>438</v>
      </c>
      <c r="H351" s="33">
        <v>11</v>
      </c>
      <c r="I351" s="33" t="s">
        <v>146</v>
      </c>
    </row>
    <row r="352" spans="1:9">
      <c r="A352" s="33">
        <v>352</v>
      </c>
      <c r="B352" s="33" t="s">
        <v>425</v>
      </c>
      <c r="C352" s="33" t="s">
        <v>1261</v>
      </c>
      <c r="D352" s="33" t="s">
        <v>1867</v>
      </c>
      <c r="E352" s="33" t="s">
        <v>1610</v>
      </c>
      <c r="F352" s="33" t="s">
        <v>1054</v>
      </c>
      <c r="G352" s="33" t="s">
        <v>438</v>
      </c>
      <c r="H352" s="33">
        <v>11</v>
      </c>
      <c r="I352" s="33" t="s">
        <v>146</v>
      </c>
    </row>
    <row r="353" spans="1:9">
      <c r="A353" s="33">
        <v>353</v>
      </c>
      <c r="B353" s="33" t="s">
        <v>425</v>
      </c>
      <c r="C353" s="33" t="s">
        <v>1262</v>
      </c>
      <c r="D353" s="33" t="s">
        <v>1263</v>
      </c>
      <c r="E353" s="33" t="s">
        <v>1307</v>
      </c>
      <c r="F353" s="33" t="s">
        <v>1053</v>
      </c>
      <c r="G353" s="33" t="s">
        <v>438</v>
      </c>
      <c r="H353" s="33">
        <v>11</v>
      </c>
      <c r="I353" s="33" t="s">
        <v>146</v>
      </c>
    </row>
    <row r="354" spans="1:9">
      <c r="A354" s="33">
        <v>354</v>
      </c>
      <c r="B354" s="33" t="s">
        <v>426</v>
      </c>
      <c r="C354" s="33" t="s">
        <v>1308</v>
      </c>
      <c r="D354" s="33" t="s">
        <v>1309</v>
      </c>
      <c r="E354" s="33" t="s">
        <v>1835</v>
      </c>
      <c r="F354" s="33" t="s">
        <v>1065</v>
      </c>
      <c r="G354" s="33" t="s">
        <v>438</v>
      </c>
      <c r="H354" s="33">
        <v>11</v>
      </c>
      <c r="I354" s="33" t="s">
        <v>146</v>
      </c>
    </row>
    <row r="355" spans="1:9">
      <c r="A355" s="33">
        <v>355</v>
      </c>
      <c r="B355" s="33" t="s">
        <v>1907</v>
      </c>
      <c r="C355" s="33" t="s">
        <v>1310</v>
      </c>
      <c r="D355" s="33" t="s">
        <v>1282</v>
      </c>
      <c r="E355" s="33" t="s">
        <v>701</v>
      </c>
      <c r="F355" s="33" t="s">
        <v>1053</v>
      </c>
      <c r="G355" s="33" t="s">
        <v>438</v>
      </c>
      <c r="H355" s="33">
        <v>11</v>
      </c>
      <c r="I355" s="33" t="s">
        <v>146</v>
      </c>
    </row>
    <row r="356" spans="1:9">
      <c r="A356" s="33">
        <v>356</v>
      </c>
      <c r="B356" s="33" t="s">
        <v>427</v>
      </c>
      <c r="C356" s="33" t="s">
        <v>610</v>
      </c>
      <c r="D356" s="33" t="s">
        <v>702</v>
      </c>
      <c r="E356" s="33" t="s">
        <v>339</v>
      </c>
      <c r="F356" s="33" t="s">
        <v>1065</v>
      </c>
      <c r="G356" s="33" t="s">
        <v>438</v>
      </c>
      <c r="H356" s="33">
        <v>11</v>
      </c>
      <c r="I356" s="33" t="s">
        <v>146</v>
      </c>
    </row>
    <row r="357" spans="1:9">
      <c r="A357" s="33">
        <v>357</v>
      </c>
      <c r="B357" s="33" t="s">
        <v>611</v>
      </c>
      <c r="C357" s="33" t="s">
        <v>777</v>
      </c>
      <c r="D357" s="33" t="s">
        <v>783</v>
      </c>
      <c r="E357" s="33" t="s">
        <v>1389</v>
      </c>
      <c r="F357" s="33" t="s">
        <v>1054</v>
      </c>
      <c r="G357" s="33" t="s">
        <v>439</v>
      </c>
      <c r="H357" s="33">
        <v>12</v>
      </c>
      <c r="I357" s="33" t="s">
        <v>669</v>
      </c>
    </row>
    <row r="358" spans="1:9">
      <c r="A358" s="33">
        <v>358</v>
      </c>
      <c r="B358" s="33" t="s">
        <v>612</v>
      </c>
      <c r="C358" s="33" t="s">
        <v>631</v>
      </c>
      <c r="D358" s="33" t="s">
        <v>632</v>
      </c>
      <c r="E358" s="33" t="s">
        <v>784</v>
      </c>
      <c r="F358" s="33" t="s">
        <v>1065</v>
      </c>
      <c r="G358" s="33" t="s">
        <v>439</v>
      </c>
      <c r="H358" s="33">
        <v>12</v>
      </c>
      <c r="I358" s="33" t="s">
        <v>669</v>
      </c>
    </row>
    <row r="359" spans="1:9">
      <c r="A359" s="33">
        <v>359</v>
      </c>
      <c r="B359" s="33" t="s">
        <v>613</v>
      </c>
      <c r="C359" s="33" t="s">
        <v>339</v>
      </c>
      <c r="D359" s="33" t="s">
        <v>1423</v>
      </c>
      <c r="E359" s="33" t="s">
        <v>785</v>
      </c>
      <c r="F359" s="33" t="s">
        <v>1053</v>
      </c>
      <c r="G359" s="33" t="s">
        <v>439</v>
      </c>
      <c r="H359" s="33">
        <v>12</v>
      </c>
      <c r="I359" s="33" t="s">
        <v>669</v>
      </c>
    </row>
    <row r="360" spans="1:9">
      <c r="A360" s="33">
        <v>360</v>
      </c>
      <c r="B360" s="33" t="s">
        <v>614</v>
      </c>
      <c r="C360" s="33" t="s">
        <v>67</v>
      </c>
      <c r="D360" s="33" t="s">
        <v>633</v>
      </c>
      <c r="E360" s="33" t="s">
        <v>55</v>
      </c>
      <c r="F360" s="33" t="s">
        <v>1065</v>
      </c>
      <c r="G360" s="33" t="s">
        <v>439</v>
      </c>
      <c r="H360" s="33">
        <v>12</v>
      </c>
      <c r="I360" s="33" t="s">
        <v>669</v>
      </c>
    </row>
    <row r="361" spans="1:9">
      <c r="A361" s="33">
        <v>361</v>
      </c>
      <c r="B361" s="33" t="s">
        <v>615</v>
      </c>
      <c r="C361" s="33" t="s">
        <v>1390</v>
      </c>
      <c r="D361" s="33" t="s">
        <v>1391</v>
      </c>
      <c r="E361" s="33" t="s">
        <v>1392</v>
      </c>
      <c r="F361" s="33" t="s">
        <v>1053</v>
      </c>
      <c r="G361" s="33" t="s">
        <v>439</v>
      </c>
      <c r="H361" s="33">
        <v>12</v>
      </c>
      <c r="I361" s="33" t="s">
        <v>669</v>
      </c>
    </row>
    <row r="362" spans="1:9">
      <c r="A362" s="33">
        <v>362</v>
      </c>
      <c r="B362" s="33" t="s">
        <v>616</v>
      </c>
      <c r="C362" s="33" t="s">
        <v>774</v>
      </c>
      <c r="D362" s="33" t="s">
        <v>775</v>
      </c>
      <c r="E362" s="33" t="s">
        <v>776</v>
      </c>
      <c r="F362" s="33" t="s">
        <v>1054</v>
      </c>
      <c r="G362" s="33" t="s">
        <v>439</v>
      </c>
      <c r="H362" s="33">
        <v>12</v>
      </c>
      <c r="I362" s="33" t="s">
        <v>669</v>
      </c>
    </row>
    <row r="363" spans="1:9">
      <c r="A363" s="33">
        <v>363</v>
      </c>
      <c r="B363" s="33" t="s">
        <v>617</v>
      </c>
      <c r="C363" s="33" t="s">
        <v>60</v>
      </c>
      <c r="D363" s="33" t="s">
        <v>61</v>
      </c>
      <c r="E363" s="33" t="s">
        <v>62</v>
      </c>
      <c r="F363" s="33" t="s">
        <v>1054</v>
      </c>
      <c r="G363" s="33" t="s">
        <v>439</v>
      </c>
      <c r="H363" s="33">
        <v>12</v>
      </c>
      <c r="I363" s="33" t="s">
        <v>669</v>
      </c>
    </row>
    <row r="364" spans="1:9">
      <c r="A364" s="33">
        <v>364</v>
      </c>
      <c r="B364" s="33" t="s">
        <v>618</v>
      </c>
      <c r="C364" s="33" t="s">
        <v>786</v>
      </c>
      <c r="D364" s="33" t="s">
        <v>787</v>
      </c>
      <c r="E364" s="33" t="s">
        <v>1546</v>
      </c>
      <c r="F364" s="33" t="s">
        <v>1054</v>
      </c>
      <c r="G364" s="33" t="s">
        <v>439</v>
      </c>
      <c r="H364" s="33">
        <v>12</v>
      </c>
      <c r="I364" s="33" t="s">
        <v>669</v>
      </c>
    </row>
    <row r="365" spans="1:9">
      <c r="A365" s="33">
        <v>365</v>
      </c>
      <c r="B365" s="33" t="s">
        <v>619</v>
      </c>
      <c r="C365" s="33" t="s">
        <v>961</v>
      </c>
      <c r="D365" s="33" t="s">
        <v>962</v>
      </c>
      <c r="E365" s="33" t="s">
        <v>963</v>
      </c>
      <c r="F365" s="33" t="s">
        <v>1065</v>
      </c>
      <c r="G365" s="33" t="s">
        <v>439</v>
      </c>
      <c r="H365" s="33">
        <v>12</v>
      </c>
      <c r="I365" s="33" t="s">
        <v>669</v>
      </c>
    </row>
    <row r="366" spans="1:9">
      <c r="A366" s="33">
        <v>366</v>
      </c>
      <c r="B366" s="33" t="s">
        <v>620</v>
      </c>
      <c r="C366" s="33" t="s">
        <v>964</v>
      </c>
      <c r="D366" s="33" t="s">
        <v>965</v>
      </c>
      <c r="E366" s="33" t="s">
        <v>417</v>
      </c>
      <c r="F366" s="33" t="s">
        <v>1053</v>
      </c>
      <c r="G366" s="33" t="s">
        <v>439</v>
      </c>
      <c r="H366" s="33">
        <v>12</v>
      </c>
      <c r="I366" s="33" t="s">
        <v>669</v>
      </c>
    </row>
    <row r="367" spans="1:9">
      <c r="A367" s="33">
        <v>367</v>
      </c>
      <c r="B367" s="33" t="s">
        <v>621</v>
      </c>
      <c r="C367" s="33" t="s">
        <v>966</v>
      </c>
      <c r="D367" s="33" t="s">
        <v>851</v>
      </c>
      <c r="E367" s="33" t="s">
        <v>852</v>
      </c>
      <c r="F367" s="33" t="s">
        <v>1065</v>
      </c>
      <c r="G367" s="33" t="s">
        <v>439</v>
      </c>
      <c r="H367" s="33">
        <v>12</v>
      </c>
      <c r="I367" s="33" t="s">
        <v>669</v>
      </c>
    </row>
    <row r="368" spans="1:9">
      <c r="A368" s="33">
        <v>368</v>
      </c>
      <c r="B368" s="33" t="s">
        <v>622</v>
      </c>
      <c r="C368" s="33" t="s">
        <v>1162</v>
      </c>
      <c r="D368" s="33" t="s">
        <v>1915</v>
      </c>
      <c r="E368" s="33" t="s">
        <v>1916</v>
      </c>
      <c r="F368" s="33" t="s">
        <v>1054</v>
      </c>
      <c r="G368" s="33" t="s">
        <v>439</v>
      </c>
      <c r="H368" s="33">
        <v>12</v>
      </c>
      <c r="I368" s="33" t="s">
        <v>669</v>
      </c>
    </row>
    <row r="369" spans="1:9">
      <c r="A369" s="33">
        <v>369</v>
      </c>
      <c r="B369" s="33" t="s">
        <v>623</v>
      </c>
      <c r="C369" s="33" t="s">
        <v>267</v>
      </c>
      <c r="D369" s="33" t="s">
        <v>1163</v>
      </c>
      <c r="E369" s="33" t="s">
        <v>1164</v>
      </c>
      <c r="F369" s="33" t="s">
        <v>1053</v>
      </c>
      <c r="G369" s="33" t="s">
        <v>439</v>
      </c>
      <c r="H369" s="33">
        <v>12</v>
      </c>
      <c r="I369" s="33" t="s">
        <v>669</v>
      </c>
    </row>
    <row r="370" spans="1:9">
      <c r="A370" s="33">
        <v>370</v>
      </c>
      <c r="B370" s="33" t="s">
        <v>624</v>
      </c>
      <c r="C370" s="33" t="s">
        <v>1165</v>
      </c>
      <c r="D370" s="33" t="s">
        <v>1166</v>
      </c>
      <c r="E370" s="33" t="s">
        <v>1167</v>
      </c>
      <c r="F370" s="33" t="s">
        <v>1065</v>
      </c>
      <c r="G370" s="33" t="s">
        <v>439</v>
      </c>
      <c r="H370" s="33">
        <v>12</v>
      </c>
      <c r="I370" s="33" t="s">
        <v>669</v>
      </c>
    </row>
    <row r="371" spans="1:9">
      <c r="A371" s="33">
        <v>371</v>
      </c>
      <c r="B371" s="33" t="s">
        <v>625</v>
      </c>
      <c r="C371" s="33" t="s">
        <v>841</v>
      </c>
      <c r="D371" s="33" t="s">
        <v>840</v>
      </c>
      <c r="E371" s="33" t="s">
        <v>853</v>
      </c>
      <c r="F371" s="33" t="s">
        <v>1054</v>
      </c>
      <c r="G371" s="33" t="s">
        <v>439</v>
      </c>
      <c r="H371" s="33">
        <v>12</v>
      </c>
      <c r="I371" s="33" t="s">
        <v>669</v>
      </c>
    </row>
    <row r="372" spans="1:9">
      <c r="A372" s="33">
        <v>372</v>
      </c>
      <c r="B372" s="33" t="s">
        <v>626</v>
      </c>
      <c r="C372" s="33" t="s">
        <v>994</v>
      </c>
      <c r="D372" s="33" t="s">
        <v>996</v>
      </c>
      <c r="E372" s="33" t="s">
        <v>995</v>
      </c>
      <c r="F372" s="33" t="s">
        <v>1065</v>
      </c>
      <c r="G372" s="33" t="s">
        <v>439</v>
      </c>
      <c r="H372" s="33">
        <v>12</v>
      </c>
      <c r="I372" s="33" t="s">
        <v>669</v>
      </c>
    </row>
    <row r="373" spans="1:9">
      <c r="A373" s="33">
        <v>373</v>
      </c>
      <c r="B373" s="33" t="s">
        <v>627</v>
      </c>
      <c r="C373" s="33" t="s">
        <v>997</v>
      </c>
      <c r="D373" s="33" t="s">
        <v>998</v>
      </c>
      <c r="E373" s="33" t="s">
        <v>999</v>
      </c>
      <c r="F373" s="33" t="s">
        <v>1054</v>
      </c>
      <c r="G373" s="33" t="s">
        <v>439</v>
      </c>
      <c r="H373" s="33">
        <v>12</v>
      </c>
      <c r="I373" s="33" t="s">
        <v>669</v>
      </c>
    </row>
    <row r="374" spans="1:9">
      <c r="A374" s="33">
        <v>374</v>
      </c>
      <c r="B374" s="33" t="s">
        <v>628</v>
      </c>
      <c r="C374" s="33" t="s">
        <v>1000</v>
      </c>
      <c r="D374" s="33" t="s">
        <v>634</v>
      </c>
      <c r="E374" s="33" t="s">
        <v>635</v>
      </c>
      <c r="F374" s="33" t="s">
        <v>1053</v>
      </c>
      <c r="G374" s="33" t="s">
        <v>439</v>
      </c>
      <c r="H374" s="33">
        <v>12</v>
      </c>
      <c r="I374" s="33" t="s">
        <v>669</v>
      </c>
    </row>
    <row r="375" spans="1:9">
      <c r="A375" s="33">
        <v>375</v>
      </c>
      <c r="B375" s="33" t="s">
        <v>629</v>
      </c>
      <c r="C375" s="33" t="s">
        <v>1001</v>
      </c>
      <c r="D375" s="33" t="s">
        <v>1002</v>
      </c>
      <c r="E375" s="33" t="s">
        <v>1220</v>
      </c>
      <c r="F375" s="33" t="s">
        <v>1054</v>
      </c>
      <c r="G375" s="33" t="s">
        <v>439</v>
      </c>
      <c r="H375" s="33">
        <v>12</v>
      </c>
      <c r="I375" s="33" t="s">
        <v>669</v>
      </c>
    </row>
    <row r="376" spans="1:9">
      <c r="A376" s="33">
        <v>376</v>
      </c>
      <c r="B376" s="33" t="s">
        <v>630</v>
      </c>
      <c r="C376" s="33" t="s">
        <v>1221</v>
      </c>
      <c r="D376" s="33" t="s">
        <v>340</v>
      </c>
      <c r="E376" s="33" t="s">
        <v>68</v>
      </c>
      <c r="F376" s="33" t="s">
        <v>1065</v>
      </c>
      <c r="G376" s="33" t="s">
        <v>439</v>
      </c>
      <c r="H376" s="33">
        <v>12</v>
      </c>
      <c r="I376" s="33" t="s">
        <v>669</v>
      </c>
    </row>
    <row r="377" spans="1:9">
      <c r="A377" s="33">
        <v>377</v>
      </c>
      <c r="B377" s="33" t="s">
        <v>44</v>
      </c>
      <c r="C377" s="33" t="s">
        <v>1547</v>
      </c>
      <c r="D377" s="33" t="s">
        <v>1548</v>
      </c>
      <c r="E377" s="33" t="s">
        <v>1393</v>
      </c>
      <c r="F377" s="33" t="s">
        <v>1054</v>
      </c>
      <c r="G377" s="33" t="s">
        <v>1624</v>
      </c>
      <c r="H377" s="33">
        <v>13</v>
      </c>
      <c r="I377" s="33" t="s">
        <v>670</v>
      </c>
    </row>
    <row r="378" spans="1:9">
      <c r="A378" s="33">
        <v>378</v>
      </c>
      <c r="B378" s="33" t="s">
        <v>45</v>
      </c>
      <c r="C378" s="33" t="s">
        <v>1394</v>
      </c>
      <c r="D378" s="33" t="s">
        <v>1395</v>
      </c>
      <c r="E378" s="33" t="s">
        <v>1396</v>
      </c>
      <c r="F378" s="33" t="s">
        <v>1054</v>
      </c>
      <c r="G378" s="33" t="s">
        <v>1624</v>
      </c>
      <c r="H378" s="33">
        <v>13</v>
      </c>
      <c r="I378" s="33" t="s">
        <v>670</v>
      </c>
    </row>
    <row r="379" spans="1:9">
      <c r="A379" s="33">
        <v>379</v>
      </c>
      <c r="B379" s="33" t="s">
        <v>46</v>
      </c>
      <c r="C379" s="33" t="s">
        <v>310</v>
      </c>
      <c r="D379" s="33" t="s">
        <v>311</v>
      </c>
      <c r="E379" s="33" t="s">
        <v>312</v>
      </c>
      <c r="F379" s="33" t="s">
        <v>1053</v>
      </c>
      <c r="G379" s="33" t="s">
        <v>1624</v>
      </c>
      <c r="H379" s="33">
        <v>13</v>
      </c>
      <c r="I379" s="33" t="s">
        <v>670</v>
      </c>
    </row>
    <row r="380" spans="1:9">
      <c r="A380" s="33">
        <v>380</v>
      </c>
      <c r="B380" s="33" t="s">
        <v>47</v>
      </c>
      <c r="C380" s="33" t="s">
        <v>1549</v>
      </c>
      <c r="D380" s="33" t="s">
        <v>1550</v>
      </c>
      <c r="E380" s="33" t="s">
        <v>1551</v>
      </c>
      <c r="F380" s="33" t="s">
        <v>1065</v>
      </c>
      <c r="G380" s="33" t="s">
        <v>1624</v>
      </c>
      <c r="H380" s="33">
        <v>13</v>
      </c>
      <c r="I380" s="33" t="s">
        <v>670</v>
      </c>
    </row>
    <row r="381" spans="1:9">
      <c r="A381" s="33">
        <v>381</v>
      </c>
      <c r="B381" s="33" t="s">
        <v>48</v>
      </c>
      <c r="C381" s="33" t="s">
        <v>1552</v>
      </c>
      <c r="D381" s="33" t="s">
        <v>1553</v>
      </c>
      <c r="E381" s="33" t="s">
        <v>1554</v>
      </c>
      <c r="F381" s="33" t="s">
        <v>1053</v>
      </c>
      <c r="G381" s="33" t="s">
        <v>1624</v>
      </c>
      <c r="H381" s="33">
        <v>13</v>
      </c>
      <c r="I381" s="33" t="s">
        <v>670</v>
      </c>
    </row>
    <row r="382" spans="1:9">
      <c r="A382" s="33">
        <v>382</v>
      </c>
      <c r="B382" s="33" t="s">
        <v>1297</v>
      </c>
      <c r="C382" s="33" t="s">
        <v>1552</v>
      </c>
      <c r="D382" s="33" t="s">
        <v>1553</v>
      </c>
      <c r="E382" s="33" t="s">
        <v>1554</v>
      </c>
      <c r="F382" s="33" t="s">
        <v>1054</v>
      </c>
      <c r="G382" s="33" t="s">
        <v>1624</v>
      </c>
      <c r="H382" s="33">
        <v>13</v>
      </c>
      <c r="I382" s="33" t="s">
        <v>670</v>
      </c>
    </row>
    <row r="383" spans="1:9">
      <c r="A383" s="33">
        <v>383</v>
      </c>
      <c r="B383" s="33" t="s">
        <v>1856</v>
      </c>
      <c r="C383" s="33" t="s">
        <v>1857</v>
      </c>
      <c r="D383" s="33" t="s">
        <v>1555</v>
      </c>
      <c r="E383" s="33" t="s">
        <v>1858</v>
      </c>
      <c r="F383" s="33" t="s">
        <v>1065</v>
      </c>
      <c r="G383" s="33" t="s">
        <v>1624</v>
      </c>
      <c r="H383" s="33">
        <v>13</v>
      </c>
      <c r="I383" s="33" t="s">
        <v>670</v>
      </c>
    </row>
    <row r="384" spans="1:9">
      <c r="A384" s="33">
        <v>384</v>
      </c>
      <c r="B384" s="33" t="s">
        <v>1298</v>
      </c>
      <c r="C384" s="33" t="s">
        <v>1378</v>
      </c>
      <c r="D384" s="33" t="s">
        <v>1379</v>
      </c>
      <c r="E384" s="33" t="s">
        <v>1380</v>
      </c>
      <c r="F384" s="33" t="s">
        <v>1053</v>
      </c>
      <c r="G384" s="33" t="s">
        <v>1624</v>
      </c>
      <c r="H384" s="33">
        <v>13</v>
      </c>
      <c r="I384" s="33" t="s">
        <v>670</v>
      </c>
    </row>
    <row r="385" spans="1:9">
      <c r="A385" s="33">
        <v>385</v>
      </c>
      <c r="B385" s="33" t="s">
        <v>1299</v>
      </c>
      <c r="C385" s="33" t="s">
        <v>1557</v>
      </c>
      <c r="D385" s="33" t="s">
        <v>82</v>
      </c>
      <c r="E385" s="33" t="s">
        <v>1556</v>
      </c>
      <c r="F385" s="33" t="s">
        <v>1065</v>
      </c>
      <c r="G385" s="33" t="s">
        <v>1624</v>
      </c>
      <c r="H385" s="33">
        <v>13</v>
      </c>
      <c r="I385" s="33" t="s">
        <v>670</v>
      </c>
    </row>
    <row r="386" spans="1:9">
      <c r="A386" s="33">
        <v>386</v>
      </c>
      <c r="B386" s="33" t="s">
        <v>636</v>
      </c>
      <c r="C386" s="33" t="s">
        <v>1311</v>
      </c>
      <c r="D386" s="33" t="s">
        <v>1381</v>
      </c>
      <c r="E386" s="33" t="s">
        <v>1312</v>
      </c>
      <c r="F386" s="33" t="s">
        <v>1065</v>
      </c>
      <c r="G386" s="33" t="s">
        <v>1624</v>
      </c>
      <c r="H386" s="33">
        <v>13</v>
      </c>
      <c r="I386" s="33" t="s">
        <v>670</v>
      </c>
    </row>
    <row r="387" spans="1:9">
      <c r="A387" s="33">
        <v>387</v>
      </c>
      <c r="B387" s="33" t="s">
        <v>690</v>
      </c>
      <c r="C387" s="33" t="s">
        <v>1382</v>
      </c>
      <c r="D387" s="33" t="s">
        <v>1111</v>
      </c>
      <c r="E387" s="33" t="s">
        <v>1126</v>
      </c>
      <c r="F387" s="33" t="s">
        <v>1054</v>
      </c>
      <c r="G387" s="33" t="s">
        <v>1624</v>
      </c>
      <c r="H387" s="33">
        <v>13</v>
      </c>
      <c r="I387" s="33" t="s">
        <v>670</v>
      </c>
    </row>
    <row r="388" spans="1:9">
      <c r="A388" s="33">
        <v>388</v>
      </c>
      <c r="B388" s="33" t="s">
        <v>1300</v>
      </c>
      <c r="C388" s="33" t="s">
        <v>1326</v>
      </c>
      <c r="D388" s="33" t="s">
        <v>1327</v>
      </c>
      <c r="E388" s="33" t="s">
        <v>1328</v>
      </c>
      <c r="F388" s="33" t="s">
        <v>1065</v>
      </c>
      <c r="G388" s="33" t="s">
        <v>1624</v>
      </c>
      <c r="H388" s="33">
        <v>13</v>
      </c>
      <c r="I388" s="33" t="s">
        <v>670</v>
      </c>
    </row>
    <row r="389" spans="1:9">
      <c r="A389" s="33">
        <v>389</v>
      </c>
      <c r="B389" s="33" t="s">
        <v>1859</v>
      </c>
      <c r="C389" s="33" t="s">
        <v>1860</v>
      </c>
      <c r="D389" s="33" t="s">
        <v>1861</v>
      </c>
      <c r="E389" s="33" t="s">
        <v>1329</v>
      </c>
      <c r="F389" s="33" t="s">
        <v>1065</v>
      </c>
      <c r="G389" s="33" t="s">
        <v>1624</v>
      </c>
      <c r="H389" s="33">
        <v>13</v>
      </c>
      <c r="I389" s="33" t="s">
        <v>670</v>
      </c>
    </row>
    <row r="390" spans="1:9">
      <c r="A390" s="33">
        <v>390</v>
      </c>
      <c r="B390" s="33" t="s">
        <v>1301</v>
      </c>
      <c r="C390" s="33" t="s">
        <v>304</v>
      </c>
      <c r="D390" s="33" t="s">
        <v>305</v>
      </c>
      <c r="E390" s="33" t="s">
        <v>306</v>
      </c>
      <c r="F390" s="33" t="s">
        <v>1054</v>
      </c>
      <c r="G390" s="33" t="s">
        <v>1624</v>
      </c>
      <c r="H390" s="33">
        <v>13</v>
      </c>
      <c r="I390" s="33" t="s">
        <v>670</v>
      </c>
    </row>
    <row r="391" spans="1:9">
      <c r="A391" s="33">
        <v>391</v>
      </c>
      <c r="B391" s="33" t="s">
        <v>1302</v>
      </c>
      <c r="C391" s="33" t="s">
        <v>1558</v>
      </c>
      <c r="D391" s="33" t="s">
        <v>1200</v>
      </c>
      <c r="E391" s="33" t="s">
        <v>1559</v>
      </c>
      <c r="F391" s="33" t="s">
        <v>1054</v>
      </c>
      <c r="G391" s="33" t="s">
        <v>1624</v>
      </c>
      <c r="H391" s="33">
        <v>13</v>
      </c>
      <c r="I391" s="33" t="s">
        <v>670</v>
      </c>
    </row>
    <row r="392" spans="1:9">
      <c r="A392" s="33">
        <v>392</v>
      </c>
      <c r="B392" s="33" t="s">
        <v>1304</v>
      </c>
      <c r="C392" s="33" t="s">
        <v>184</v>
      </c>
      <c r="D392" s="33" t="s">
        <v>1267</v>
      </c>
      <c r="E392" s="33" t="s">
        <v>1994</v>
      </c>
      <c r="F392" s="33" t="s">
        <v>1053</v>
      </c>
      <c r="G392" s="33" t="s">
        <v>1624</v>
      </c>
      <c r="H392" s="33">
        <v>13</v>
      </c>
      <c r="I392" s="33" t="s">
        <v>670</v>
      </c>
    </row>
    <row r="393" spans="1:9">
      <c r="A393" s="33">
        <v>393</v>
      </c>
      <c r="B393" s="33" t="s">
        <v>1303</v>
      </c>
      <c r="C393" s="33" t="s">
        <v>1552</v>
      </c>
      <c r="D393" s="33" t="s">
        <v>1560</v>
      </c>
      <c r="E393" s="33" t="s">
        <v>1561</v>
      </c>
      <c r="F393" s="33" t="s">
        <v>1053</v>
      </c>
      <c r="G393" s="33" t="s">
        <v>1624</v>
      </c>
      <c r="H393" s="33">
        <v>13</v>
      </c>
      <c r="I393" s="33" t="s">
        <v>670</v>
      </c>
    </row>
    <row r="394" spans="1:9">
      <c r="A394" s="33">
        <v>394</v>
      </c>
      <c r="B394" s="33" t="s">
        <v>85</v>
      </c>
      <c r="C394" s="33" t="s">
        <v>1563</v>
      </c>
      <c r="D394" s="33" t="s">
        <v>1562</v>
      </c>
      <c r="E394" s="33" t="s">
        <v>1268</v>
      </c>
      <c r="F394" s="33" t="s">
        <v>1054</v>
      </c>
      <c r="G394" s="33" t="s">
        <v>1624</v>
      </c>
      <c r="H394" s="33">
        <v>13</v>
      </c>
      <c r="I394" s="33" t="s">
        <v>670</v>
      </c>
    </row>
    <row r="395" spans="1:9">
      <c r="A395" s="33">
        <v>395</v>
      </c>
      <c r="B395" s="33" t="s">
        <v>86</v>
      </c>
      <c r="C395" s="33" t="s">
        <v>1269</v>
      </c>
      <c r="D395" s="33" t="s">
        <v>1270</v>
      </c>
      <c r="E395" s="33" t="s">
        <v>1271</v>
      </c>
      <c r="F395" s="33" t="s">
        <v>1065</v>
      </c>
      <c r="G395" s="33" t="s">
        <v>1624</v>
      </c>
      <c r="H395" s="33">
        <v>13</v>
      </c>
      <c r="I395" s="33" t="s">
        <v>670</v>
      </c>
    </row>
    <row r="396" spans="1:9">
      <c r="A396" s="33">
        <v>396</v>
      </c>
      <c r="B396" s="33" t="s">
        <v>87</v>
      </c>
      <c r="C396" s="33" t="s">
        <v>307</v>
      </c>
      <c r="D396" s="33" t="s">
        <v>1105</v>
      </c>
      <c r="E396" s="33" t="s">
        <v>308</v>
      </c>
      <c r="F396" s="33" t="s">
        <v>1065</v>
      </c>
      <c r="G396" s="33" t="s">
        <v>1624</v>
      </c>
      <c r="H396" s="33">
        <v>13</v>
      </c>
      <c r="I396" s="33" t="s">
        <v>670</v>
      </c>
    </row>
    <row r="397" spans="1:9">
      <c r="A397" s="33">
        <v>397</v>
      </c>
      <c r="B397" s="33" t="s">
        <v>88</v>
      </c>
      <c r="C397" s="33" t="s">
        <v>743</v>
      </c>
      <c r="D397" s="33" t="s">
        <v>744</v>
      </c>
      <c r="E397" s="33" t="s">
        <v>745</v>
      </c>
      <c r="F397" s="33" t="s">
        <v>1054</v>
      </c>
      <c r="G397" s="33" t="s">
        <v>1624</v>
      </c>
      <c r="H397" s="33">
        <v>13</v>
      </c>
      <c r="I397" s="33" t="s">
        <v>670</v>
      </c>
    </row>
    <row r="398" spans="1:9">
      <c r="A398" s="33">
        <v>398</v>
      </c>
      <c r="B398" s="33" t="s">
        <v>89</v>
      </c>
      <c r="C398" s="33" t="s">
        <v>746</v>
      </c>
      <c r="D398" s="33" t="s">
        <v>747</v>
      </c>
      <c r="E398" s="33" t="s">
        <v>748</v>
      </c>
      <c r="F398" s="33" t="s">
        <v>1053</v>
      </c>
      <c r="G398" s="33" t="s">
        <v>1624</v>
      </c>
      <c r="H398" s="33">
        <v>13</v>
      </c>
      <c r="I398" s="33" t="s">
        <v>670</v>
      </c>
    </row>
    <row r="399" spans="1:9">
      <c r="A399" s="33">
        <v>399</v>
      </c>
      <c r="B399" s="33" t="s">
        <v>90</v>
      </c>
      <c r="C399" s="33" t="s">
        <v>444</v>
      </c>
      <c r="D399" s="33" t="s">
        <v>637</v>
      </c>
      <c r="E399" s="33" t="s">
        <v>445</v>
      </c>
      <c r="F399" s="33" t="s">
        <v>1065</v>
      </c>
      <c r="G399" s="33" t="s">
        <v>1624</v>
      </c>
      <c r="H399" s="33">
        <v>13</v>
      </c>
      <c r="I399" s="33" t="s">
        <v>670</v>
      </c>
    </row>
    <row r="400" spans="1:9">
      <c r="A400" s="33">
        <v>400</v>
      </c>
      <c r="B400" s="33" t="s">
        <v>91</v>
      </c>
      <c r="C400" s="33" t="s">
        <v>1026</v>
      </c>
      <c r="D400" s="33" t="s">
        <v>1027</v>
      </c>
      <c r="E400" s="33" t="s">
        <v>638</v>
      </c>
      <c r="F400" s="33" t="s">
        <v>1054</v>
      </c>
      <c r="G400" s="33" t="s">
        <v>1624</v>
      </c>
      <c r="H400" s="33">
        <v>13</v>
      </c>
      <c r="I400" s="33" t="s">
        <v>670</v>
      </c>
    </row>
    <row r="401" spans="1:9">
      <c r="A401" s="33">
        <v>401</v>
      </c>
      <c r="B401" s="33" t="s">
        <v>1821</v>
      </c>
      <c r="C401" s="33" t="s">
        <v>1552</v>
      </c>
      <c r="D401" s="33" t="s">
        <v>1553</v>
      </c>
      <c r="E401" s="33" t="s">
        <v>1561</v>
      </c>
      <c r="F401" s="33" t="s">
        <v>1054</v>
      </c>
      <c r="G401" s="33" t="s">
        <v>1624</v>
      </c>
      <c r="H401" s="33">
        <v>13</v>
      </c>
      <c r="I401" s="33" t="s">
        <v>670</v>
      </c>
    </row>
    <row r="402" spans="1:9">
      <c r="A402" s="33">
        <v>402</v>
      </c>
      <c r="B402" s="33" t="s">
        <v>639</v>
      </c>
      <c r="C402" s="33" t="s">
        <v>1838</v>
      </c>
      <c r="D402" s="33" t="s">
        <v>640</v>
      </c>
      <c r="E402" s="33" t="s">
        <v>904</v>
      </c>
      <c r="F402" s="33" t="s">
        <v>1053</v>
      </c>
      <c r="G402" s="33" t="s">
        <v>1624</v>
      </c>
      <c r="H402" s="33">
        <v>13</v>
      </c>
      <c r="I402" s="33" t="s">
        <v>670</v>
      </c>
    </row>
    <row r="403" spans="1:9">
      <c r="A403" s="33">
        <v>403</v>
      </c>
      <c r="B403" s="33" t="s">
        <v>92</v>
      </c>
      <c r="C403" s="33" t="s">
        <v>195</v>
      </c>
      <c r="D403" s="33" t="s">
        <v>1692</v>
      </c>
      <c r="E403" s="33" t="s">
        <v>1693</v>
      </c>
      <c r="F403" s="33" t="s">
        <v>1053</v>
      </c>
      <c r="G403" s="33" t="s">
        <v>1624</v>
      </c>
      <c r="H403" s="33">
        <v>13</v>
      </c>
      <c r="I403" s="33" t="s">
        <v>670</v>
      </c>
    </row>
    <row r="404" spans="1:9">
      <c r="A404" s="33">
        <v>404</v>
      </c>
      <c r="B404" s="33" t="s">
        <v>1822</v>
      </c>
      <c r="C404" s="33" t="s">
        <v>1694</v>
      </c>
      <c r="D404" s="33" t="s">
        <v>1993</v>
      </c>
      <c r="E404" s="33" t="s">
        <v>1995</v>
      </c>
      <c r="F404" s="33" t="s">
        <v>1054</v>
      </c>
      <c r="G404" s="33" t="s">
        <v>1624</v>
      </c>
      <c r="H404" s="33">
        <v>13</v>
      </c>
      <c r="I404" s="33" t="s">
        <v>670</v>
      </c>
    </row>
    <row r="405" spans="1:9">
      <c r="A405" s="33">
        <v>405</v>
      </c>
      <c r="B405" s="33" t="s">
        <v>196</v>
      </c>
      <c r="C405" s="33" t="s">
        <v>1695</v>
      </c>
      <c r="D405" s="33" t="s">
        <v>1696</v>
      </c>
      <c r="E405" s="33" t="s">
        <v>309</v>
      </c>
      <c r="F405" s="33" t="s">
        <v>1053</v>
      </c>
      <c r="G405" s="33" t="s">
        <v>1624</v>
      </c>
      <c r="H405" s="33">
        <v>13</v>
      </c>
      <c r="I405" s="33" t="s">
        <v>670</v>
      </c>
    </row>
    <row r="406" spans="1:9">
      <c r="A406" s="33">
        <v>406</v>
      </c>
      <c r="B406" s="33" t="s">
        <v>192</v>
      </c>
      <c r="C406" s="33" t="s">
        <v>1695</v>
      </c>
      <c r="D406" s="33" t="s">
        <v>1696</v>
      </c>
      <c r="E406" s="33" t="s">
        <v>309</v>
      </c>
      <c r="F406" s="33" t="s">
        <v>1054</v>
      </c>
      <c r="G406" s="33" t="s">
        <v>1624</v>
      </c>
      <c r="H406" s="33">
        <v>13</v>
      </c>
      <c r="I406" s="33" t="s">
        <v>670</v>
      </c>
    </row>
    <row r="407" spans="1:9">
      <c r="A407" s="33">
        <v>407</v>
      </c>
      <c r="B407" s="33" t="s">
        <v>93</v>
      </c>
      <c r="C407" s="33" t="s">
        <v>1697</v>
      </c>
      <c r="D407" s="33" t="s">
        <v>1698</v>
      </c>
      <c r="E407" s="33" t="s">
        <v>724</v>
      </c>
      <c r="F407" s="33" t="s">
        <v>1053</v>
      </c>
      <c r="G407" s="33" t="s">
        <v>1624</v>
      </c>
      <c r="H407" s="33">
        <v>13</v>
      </c>
      <c r="I407" s="33" t="s">
        <v>670</v>
      </c>
    </row>
    <row r="408" spans="1:9">
      <c r="A408" s="33">
        <v>408</v>
      </c>
      <c r="B408" s="33" t="s">
        <v>94</v>
      </c>
      <c r="C408" s="33" t="s">
        <v>1699</v>
      </c>
      <c r="D408" s="33" t="s">
        <v>1700</v>
      </c>
      <c r="E408" s="33" t="s">
        <v>1701</v>
      </c>
      <c r="F408" s="33" t="s">
        <v>1065</v>
      </c>
      <c r="G408" s="33" t="s">
        <v>1624</v>
      </c>
      <c r="H408" s="33">
        <v>13</v>
      </c>
      <c r="I408" s="33" t="s">
        <v>670</v>
      </c>
    </row>
    <row r="409" spans="1:9">
      <c r="A409" s="33">
        <v>409</v>
      </c>
      <c r="B409" s="33" t="s">
        <v>95</v>
      </c>
      <c r="C409" s="33" t="s">
        <v>685</v>
      </c>
      <c r="D409" s="33" t="s">
        <v>1611</v>
      </c>
      <c r="E409" s="33" t="s">
        <v>686</v>
      </c>
      <c r="F409" s="33" t="s">
        <v>1065</v>
      </c>
      <c r="G409" s="33" t="s">
        <v>1624</v>
      </c>
      <c r="H409" s="33">
        <v>13</v>
      </c>
      <c r="I409" s="33" t="s">
        <v>670</v>
      </c>
    </row>
    <row r="410" spans="1:9">
      <c r="A410" s="33">
        <v>410</v>
      </c>
      <c r="B410" s="33" t="s">
        <v>96</v>
      </c>
      <c r="C410" s="33" t="s">
        <v>687</v>
      </c>
      <c r="D410" s="33" t="s">
        <v>688</v>
      </c>
      <c r="E410" s="33" t="s">
        <v>689</v>
      </c>
      <c r="F410" s="33" t="s">
        <v>1054</v>
      </c>
      <c r="G410" s="33" t="s">
        <v>1624</v>
      </c>
      <c r="H410" s="33">
        <v>13</v>
      </c>
      <c r="I410" s="33" t="s">
        <v>670</v>
      </c>
    </row>
    <row r="411" spans="1:9">
      <c r="A411" s="33">
        <v>411</v>
      </c>
      <c r="B411" s="33" t="s">
        <v>1349</v>
      </c>
      <c r="C411" s="33" t="s">
        <v>440</v>
      </c>
      <c r="D411" s="33" t="s">
        <v>441</v>
      </c>
      <c r="E411" s="33" t="s">
        <v>442</v>
      </c>
      <c r="F411" s="33" t="s">
        <v>1054</v>
      </c>
      <c r="G411" s="33" t="s">
        <v>1624</v>
      </c>
      <c r="H411" s="33">
        <v>13</v>
      </c>
      <c r="I411" s="33" t="s">
        <v>670</v>
      </c>
    </row>
    <row r="412" spans="1:9">
      <c r="A412" s="33">
        <v>412</v>
      </c>
      <c r="B412" s="33" t="s">
        <v>97</v>
      </c>
      <c r="C412" s="33" t="s">
        <v>313</v>
      </c>
      <c r="D412" s="33" t="s">
        <v>314</v>
      </c>
      <c r="E412" s="33" t="s">
        <v>315</v>
      </c>
      <c r="F412" s="33" t="s">
        <v>1054</v>
      </c>
      <c r="G412" s="33" t="s">
        <v>1624</v>
      </c>
      <c r="H412" s="33">
        <v>13</v>
      </c>
      <c r="I412" s="33" t="s">
        <v>670</v>
      </c>
    </row>
    <row r="413" spans="1:9">
      <c r="A413" s="33">
        <v>413</v>
      </c>
      <c r="B413" s="33" t="s">
        <v>98</v>
      </c>
      <c r="C413" s="33" t="s">
        <v>460</v>
      </c>
      <c r="D413" s="33" t="s">
        <v>193</v>
      </c>
      <c r="E413" s="33" t="s">
        <v>194</v>
      </c>
      <c r="F413" s="33" t="s">
        <v>1065</v>
      </c>
      <c r="G413" s="33" t="s">
        <v>1624</v>
      </c>
      <c r="H413" s="33">
        <v>13</v>
      </c>
      <c r="I413" s="33" t="s">
        <v>670</v>
      </c>
    </row>
    <row r="414" spans="1:9">
      <c r="A414" s="33">
        <v>414</v>
      </c>
      <c r="B414" s="33" t="s">
        <v>99</v>
      </c>
      <c r="C414" s="33" t="s">
        <v>276</v>
      </c>
      <c r="D414" s="33" t="s">
        <v>2009</v>
      </c>
      <c r="E414" s="33" t="s">
        <v>443</v>
      </c>
      <c r="F414" s="33" t="s">
        <v>1054</v>
      </c>
      <c r="G414" s="33" t="s">
        <v>1624</v>
      </c>
      <c r="H414" s="33">
        <v>13</v>
      </c>
      <c r="I414" s="33" t="s">
        <v>670</v>
      </c>
    </row>
    <row r="415" spans="1:9">
      <c r="A415" s="33">
        <v>415</v>
      </c>
      <c r="B415" s="33" t="s">
        <v>100</v>
      </c>
      <c r="C415" s="33" t="s">
        <v>1570</v>
      </c>
      <c r="D415" s="33" t="s">
        <v>1571</v>
      </c>
      <c r="E415" s="33" t="s">
        <v>1572</v>
      </c>
      <c r="F415" s="33" t="s">
        <v>1053</v>
      </c>
      <c r="G415" s="33" t="s">
        <v>1624</v>
      </c>
      <c r="H415" s="33">
        <v>13</v>
      </c>
      <c r="I415" s="33" t="s">
        <v>670</v>
      </c>
    </row>
    <row r="416" spans="1:9">
      <c r="A416" s="33">
        <v>416</v>
      </c>
      <c r="B416" s="33" t="s">
        <v>101</v>
      </c>
      <c r="C416" s="33" t="s">
        <v>1107</v>
      </c>
      <c r="D416" s="33" t="s">
        <v>1108</v>
      </c>
      <c r="E416" s="33" t="s">
        <v>1106</v>
      </c>
      <c r="F416" s="33" t="s">
        <v>1065</v>
      </c>
      <c r="G416" s="33" t="s">
        <v>1625</v>
      </c>
      <c r="H416" s="33">
        <v>14</v>
      </c>
      <c r="I416" s="33" t="s">
        <v>671</v>
      </c>
    </row>
    <row r="417" spans="1:9">
      <c r="A417" s="33">
        <v>417</v>
      </c>
      <c r="B417" s="33" t="s">
        <v>495</v>
      </c>
      <c r="C417" s="33" t="s">
        <v>534</v>
      </c>
      <c r="D417" s="33" t="s">
        <v>680</v>
      </c>
      <c r="E417" s="33" t="s">
        <v>679</v>
      </c>
      <c r="F417" s="33" t="s">
        <v>1054</v>
      </c>
      <c r="G417" s="33" t="s">
        <v>1625</v>
      </c>
      <c r="H417" s="33">
        <v>14</v>
      </c>
      <c r="I417" s="33" t="s">
        <v>671</v>
      </c>
    </row>
    <row r="418" spans="1:9">
      <c r="A418" s="33">
        <v>418</v>
      </c>
      <c r="B418" s="33" t="s">
        <v>899</v>
      </c>
      <c r="C418" s="33" t="s">
        <v>2004</v>
      </c>
      <c r="D418" s="33" t="s">
        <v>2003</v>
      </c>
      <c r="E418" s="33" t="s">
        <v>2002</v>
      </c>
      <c r="F418" s="33" t="s">
        <v>1065</v>
      </c>
      <c r="G418" s="33" t="s">
        <v>1625</v>
      </c>
      <c r="H418" s="33">
        <v>14</v>
      </c>
      <c r="I418" s="33" t="s">
        <v>671</v>
      </c>
    </row>
    <row r="419" spans="1:9">
      <c r="A419" s="33">
        <v>419</v>
      </c>
      <c r="B419" s="33" t="s">
        <v>900</v>
      </c>
      <c r="C419" s="33" t="s">
        <v>681</v>
      </c>
      <c r="D419" s="33" t="s">
        <v>983</v>
      </c>
      <c r="E419" s="33" t="s">
        <v>535</v>
      </c>
      <c r="F419" s="33" t="s">
        <v>1053</v>
      </c>
      <c r="G419" s="33" t="s">
        <v>1625</v>
      </c>
      <c r="H419" s="33">
        <v>14</v>
      </c>
      <c r="I419" s="33" t="s">
        <v>671</v>
      </c>
    </row>
    <row r="420" spans="1:9">
      <c r="A420" s="33">
        <v>420</v>
      </c>
      <c r="B420" s="33" t="s">
        <v>1937</v>
      </c>
      <c r="C420" s="33" t="s">
        <v>1849</v>
      </c>
      <c r="D420" s="33" t="s">
        <v>1851</v>
      </c>
      <c r="E420" s="33" t="s">
        <v>1850</v>
      </c>
      <c r="F420" s="33" t="s">
        <v>1065</v>
      </c>
      <c r="G420" s="33" t="s">
        <v>1625</v>
      </c>
      <c r="H420" s="33">
        <v>14</v>
      </c>
      <c r="I420" s="33" t="s">
        <v>671</v>
      </c>
    </row>
    <row r="421" spans="1:9">
      <c r="A421" s="33">
        <v>421</v>
      </c>
      <c r="B421" s="33" t="s">
        <v>901</v>
      </c>
      <c r="C421" s="33" t="s">
        <v>536</v>
      </c>
      <c r="D421" s="33" t="s">
        <v>682</v>
      </c>
      <c r="E421" s="33" t="s">
        <v>683</v>
      </c>
      <c r="F421" s="33" t="s">
        <v>1054</v>
      </c>
      <c r="G421" s="33" t="s">
        <v>1625</v>
      </c>
      <c r="H421" s="33">
        <v>14</v>
      </c>
      <c r="I421" s="33" t="s">
        <v>671</v>
      </c>
    </row>
    <row r="422" spans="1:9">
      <c r="A422" s="33">
        <v>422</v>
      </c>
      <c r="B422" s="33" t="s">
        <v>902</v>
      </c>
      <c r="C422" s="33" t="s">
        <v>488</v>
      </c>
      <c r="D422" s="33" t="s">
        <v>339</v>
      </c>
      <c r="E422" s="33" t="s">
        <v>198</v>
      </c>
      <c r="F422" s="33" t="s">
        <v>1065</v>
      </c>
      <c r="G422" s="33" t="s">
        <v>1625</v>
      </c>
      <c r="H422" s="33">
        <v>14</v>
      </c>
      <c r="I422" s="33" t="s">
        <v>671</v>
      </c>
    </row>
    <row r="423" spans="1:9">
      <c r="A423" s="33">
        <v>423</v>
      </c>
      <c r="B423" s="33" t="s">
        <v>903</v>
      </c>
      <c r="C423" s="33" t="s">
        <v>672</v>
      </c>
      <c r="D423" s="33" t="s">
        <v>199</v>
      </c>
      <c r="E423" s="33" t="s">
        <v>684</v>
      </c>
      <c r="F423" s="33" t="s">
        <v>1053</v>
      </c>
      <c r="G423" s="33" t="s">
        <v>1625</v>
      </c>
      <c r="H423" s="33">
        <v>14</v>
      </c>
      <c r="I423" s="33" t="s">
        <v>671</v>
      </c>
    </row>
    <row r="424" spans="1:9">
      <c r="A424" s="33">
        <v>424</v>
      </c>
      <c r="B424" s="33" t="s">
        <v>1590</v>
      </c>
      <c r="C424" s="33" t="s">
        <v>200</v>
      </c>
      <c r="D424" s="33" t="s">
        <v>922</v>
      </c>
      <c r="E424" s="33" t="s">
        <v>703</v>
      </c>
      <c r="F424" s="33" t="s">
        <v>1053</v>
      </c>
      <c r="G424" s="33" t="s">
        <v>1625</v>
      </c>
      <c r="H424" s="33">
        <v>14</v>
      </c>
      <c r="I424" s="33" t="s">
        <v>671</v>
      </c>
    </row>
    <row r="425" spans="1:9">
      <c r="A425" s="33">
        <v>425</v>
      </c>
      <c r="B425" s="33" t="s">
        <v>539</v>
      </c>
      <c r="C425" s="33" t="s">
        <v>68</v>
      </c>
      <c r="D425" s="33" t="s">
        <v>340</v>
      </c>
      <c r="F425" s="33" t="s">
        <v>1054</v>
      </c>
      <c r="G425" s="33" t="s">
        <v>1625</v>
      </c>
      <c r="H425" s="33">
        <v>14</v>
      </c>
      <c r="I425" s="33" t="s">
        <v>671</v>
      </c>
    </row>
    <row r="426" spans="1:9">
      <c r="A426" s="33">
        <v>426</v>
      </c>
      <c r="B426" s="33" t="s">
        <v>540</v>
      </c>
      <c r="C426" s="33" t="s">
        <v>1330</v>
      </c>
      <c r="D426" s="33" t="s">
        <v>1332</v>
      </c>
      <c r="E426" s="33" t="s">
        <v>1331</v>
      </c>
      <c r="F426" s="33" t="s">
        <v>1065</v>
      </c>
      <c r="G426" s="33" t="s">
        <v>1625</v>
      </c>
      <c r="H426" s="33">
        <v>14</v>
      </c>
      <c r="I426" s="33" t="s">
        <v>671</v>
      </c>
    </row>
    <row r="427" spans="1:9">
      <c r="A427" s="33">
        <v>427</v>
      </c>
      <c r="B427" s="33" t="s">
        <v>487</v>
      </c>
      <c r="C427" s="33" t="s">
        <v>339</v>
      </c>
      <c r="D427" s="33" t="s">
        <v>1736</v>
      </c>
      <c r="E427" s="33" t="s">
        <v>198</v>
      </c>
      <c r="F427" s="33" t="s">
        <v>1054</v>
      </c>
      <c r="G427" s="33" t="s">
        <v>1625</v>
      </c>
      <c r="H427" s="33">
        <v>14</v>
      </c>
      <c r="I427" s="33" t="s">
        <v>671</v>
      </c>
    </row>
    <row r="428" spans="1:9">
      <c r="A428" s="33">
        <v>428</v>
      </c>
      <c r="B428" s="33" t="s">
        <v>819</v>
      </c>
      <c r="C428" s="33" t="s">
        <v>340</v>
      </c>
      <c r="D428" s="33" t="s">
        <v>68</v>
      </c>
      <c r="E428" s="33" t="s">
        <v>1516</v>
      </c>
      <c r="F428" s="33" t="s">
        <v>1053</v>
      </c>
      <c r="G428" s="33" t="s">
        <v>1625</v>
      </c>
      <c r="H428" s="33">
        <v>14</v>
      </c>
      <c r="I428" s="33" t="s">
        <v>671</v>
      </c>
    </row>
    <row r="429" spans="1:9">
      <c r="A429" s="33">
        <v>429</v>
      </c>
      <c r="B429" s="33" t="s">
        <v>820</v>
      </c>
      <c r="C429" s="33" t="s">
        <v>1517</v>
      </c>
      <c r="D429" s="33" t="s">
        <v>1333</v>
      </c>
      <c r="E429" s="33" t="s">
        <v>1334</v>
      </c>
      <c r="F429" s="33" t="s">
        <v>1054</v>
      </c>
      <c r="G429" s="33" t="s">
        <v>1625</v>
      </c>
      <c r="H429" s="33">
        <v>14</v>
      </c>
      <c r="I429" s="33" t="s">
        <v>671</v>
      </c>
    </row>
    <row r="430" spans="1:9">
      <c r="A430" s="33">
        <v>430</v>
      </c>
      <c r="B430" s="33" t="s">
        <v>821</v>
      </c>
      <c r="C430" s="33" t="s">
        <v>1423</v>
      </c>
      <c r="D430" s="33" t="s">
        <v>1736</v>
      </c>
      <c r="E430" s="33" t="s">
        <v>339</v>
      </c>
      <c r="F430" s="33" t="s">
        <v>1054</v>
      </c>
      <c r="G430" s="33" t="s">
        <v>1625</v>
      </c>
      <c r="H430" s="33">
        <v>14</v>
      </c>
      <c r="I430" s="33" t="s">
        <v>671</v>
      </c>
    </row>
    <row r="431" spans="1:9">
      <c r="A431" s="33">
        <v>431</v>
      </c>
      <c r="B431" s="33" t="s">
        <v>822</v>
      </c>
      <c r="C431" s="33" t="s">
        <v>1335</v>
      </c>
      <c r="D431" s="33" t="s">
        <v>1336</v>
      </c>
      <c r="E431" s="33" t="s">
        <v>467</v>
      </c>
      <c r="F431" s="33" t="s">
        <v>1054</v>
      </c>
      <c r="G431" s="33" t="s">
        <v>1625</v>
      </c>
      <c r="H431" s="33">
        <v>14</v>
      </c>
      <c r="I431" s="33" t="s">
        <v>671</v>
      </c>
    </row>
    <row r="432" spans="1:9">
      <c r="A432" s="33">
        <v>432</v>
      </c>
      <c r="B432" s="33" t="s">
        <v>1433</v>
      </c>
      <c r="C432" s="33" t="s">
        <v>468</v>
      </c>
      <c r="D432" s="33" t="s">
        <v>469</v>
      </c>
      <c r="E432" s="33" t="s">
        <v>959</v>
      </c>
      <c r="F432" s="33" t="s">
        <v>1065</v>
      </c>
      <c r="G432" s="33" t="s">
        <v>1625</v>
      </c>
      <c r="H432" s="33">
        <v>14</v>
      </c>
      <c r="I432" s="33" t="s">
        <v>671</v>
      </c>
    </row>
    <row r="433" spans="1:9">
      <c r="A433" s="33">
        <v>433</v>
      </c>
      <c r="B433" s="33" t="s">
        <v>1434</v>
      </c>
      <c r="C433" s="33" t="s">
        <v>1736</v>
      </c>
      <c r="D433" s="33" t="s">
        <v>198</v>
      </c>
      <c r="E433" s="33" t="s">
        <v>339</v>
      </c>
      <c r="F433" s="33" t="s">
        <v>1053</v>
      </c>
      <c r="G433" s="33" t="s">
        <v>1625</v>
      </c>
      <c r="H433" s="33">
        <v>14</v>
      </c>
      <c r="I433" s="33" t="s">
        <v>671</v>
      </c>
    </row>
    <row r="434" spans="1:9">
      <c r="A434" s="33">
        <v>434</v>
      </c>
      <c r="B434" s="33" t="s">
        <v>1435</v>
      </c>
      <c r="C434" s="33" t="s">
        <v>1736</v>
      </c>
      <c r="D434" s="33" t="s">
        <v>198</v>
      </c>
      <c r="E434" s="33" t="s">
        <v>339</v>
      </c>
      <c r="F434" s="33" t="s">
        <v>1054</v>
      </c>
      <c r="G434" s="33" t="s">
        <v>1625</v>
      </c>
      <c r="H434" s="33">
        <v>14</v>
      </c>
      <c r="I434" s="33" t="s">
        <v>671</v>
      </c>
    </row>
    <row r="435" spans="1:9">
      <c r="A435" s="33">
        <v>435</v>
      </c>
      <c r="B435" s="33" t="s">
        <v>1436</v>
      </c>
      <c r="C435" s="33" t="s">
        <v>1521</v>
      </c>
      <c r="D435" s="33" t="s">
        <v>1522</v>
      </c>
      <c r="E435" s="33" t="s">
        <v>960</v>
      </c>
      <c r="F435" s="33" t="s">
        <v>1054</v>
      </c>
      <c r="G435" s="33" t="s">
        <v>1625</v>
      </c>
      <c r="H435" s="33">
        <v>14</v>
      </c>
      <c r="I435" s="33" t="s">
        <v>671</v>
      </c>
    </row>
    <row r="436" spans="1:9">
      <c r="A436" s="33">
        <v>436</v>
      </c>
      <c r="B436" s="33" t="s">
        <v>1437</v>
      </c>
      <c r="C436" s="33" t="s">
        <v>1359</v>
      </c>
      <c r="D436" s="33" t="s">
        <v>1360</v>
      </c>
      <c r="E436" s="33" t="s">
        <v>1361</v>
      </c>
      <c r="F436" s="33" t="s">
        <v>1054</v>
      </c>
      <c r="G436" s="33" t="s">
        <v>1625</v>
      </c>
      <c r="H436" s="33">
        <v>14</v>
      </c>
      <c r="I436" s="33" t="s">
        <v>671</v>
      </c>
    </row>
    <row r="437" spans="1:9">
      <c r="A437" s="33">
        <v>437</v>
      </c>
      <c r="B437" s="33" t="s">
        <v>1438</v>
      </c>
      <c r="C437" s="33" t="s">
        <v>1364</v>
      </c>
      <c r="D437" s="33" t="s">
        <v>1362</v>
      </c>
      <c r="E437" s="33" t="s">
        <v>1363</v>
      </c>
      <c r="F437" s="33" t="s">
        <v>1053</v>
      </c>
      <c r="G437" s="33" t="s">
        <v>1625</v>
      </c>
      <c r="H437" s="33">
        <v>14</v>
      </c>
      <c r="I437" s="33" t="s">
        <v>671</v>
      </c>
    </row>
    <row r="438" spans="1:9">
      <c r="A438" s="33">
        <v>438</v>
      </c>
      <c r="B438" s="33" t="s">
        <v>1439</v>
      </c>
      <c r="C438" s="33" t="s">
        <v>484</v>
      </c>
      <c r="D438" s="33" t="s">
        <v>485</v>
      </c>
      <c r="E438" s="33" t="s">
        <v>486</v>
      </c>
      <c r="F438" s="33" t="s">
        <v>1065</v>
      </c>
      <c r="G438" s="33" t="s">
        <v>1625</v>
      </c>
      <c r="H438" s="33">
        <v>14</v>
      </c>
      <c r="I438" s="33" t="s">
        <v>671</v>
      </c>
    </row>
    <row r="439" spans="1:9">
      <c r="A439" s="33">
        <v>439</v>
      </c>
      <c r="B439" s="33" t="s">
        <v>489</v>
      </c>
      <c r="C439" s="33" t="s">
        <v>482</v>
      </c>
      <c r="D439" s="33" t="s">
        <v>316</v>
      </c>
      <c r="E439" s="33" t="s">
        <v>483</v>
      </c>
      <c r="F439" s="33" t="s">
        <v>1053</v>
      </c>
      <c r="G439" s="33" t="s">
        <v>1625</v>
      </c>
      <c r="H439" s="33">
        <v>14</v>
      </c>
      <c r="I439" s="33" t="s">
        <v>671</v>
      </c>
    </row>
    <row r="440" spans="1:9">
      <c r="A440" s="33">
        <v>440</v>
      </c>
      <c r="B440" s="33" t="s">
        <v>351</v>
      </c>
      <c r="C440" s="33" t="s">
        <v>1939</v>
      </c>
      <c r="D440" s="33" t="s">
        <v>1996</v>
      </c>
      <c r="E440" s="33" t="s">
        <v>1938</v>
      </c>
      <c r="F440" s="33" t="s">
        <v>1065</v>
      </c>
      <c r="G440" s="33" t="s">
        <v>1625</v>
      </c>
      <c r="H440" s="33">
        <v>14</v>
      </c>
      <c r="I440" s="33" t="s">
        <v>671</v>
      </c>
    </row>
    <row r="441" spans="1:9">
      <c r="A441" s="33">
        <v>441</v>
      </c>
      <c r="B441" s="33" t="s">
        <v>1738</v>
      </c>
      <c r="C441" s="33" t="s">
        <v>1365</v>
      </c>
      <c r="D441" s="33" t="s">
        <v>1141</v>
      </c>
      <c r="F441" s="33" t="s">
        <v>1054</v>
      </c>
      <c r="G441" s="33" t="s">
        <v>1625</v>
      </c>
      <c r="H441" s="33">
        <v>14</v>
      </c>
      <c r="I441" s="33" t="s">
        <v>671</v>
      </c>
    </row>
    <row r="442" spans="1:9">
      <c r="A442" s="33">
        <v>442</v>
      </c>
      <c r="B442" s="33" t="s">
        <v>490</v>
      </c>
      <c r="C442" s="33" t="s">
        <v>1366</v>
      </c>
      <c r="D442" s="33" t="s">
        <v>1367</v>
      </c>
      <c r="E442" s="33" t="s">
        <v>1368</v>
      </c>
      <c r="F442" s="33" t="s">
        <v>1065</v>
      </c>
      <c r="G442" s="33" t="s">
        <v>1625</v>
      </c>
      <c r="H442" s="33">
        <v>14</v>
      </c>
      <c r="I442" s="33" t="s">
        <v>671</v>
      </c>
    </row>
    <row r="443" spans="1:9">
      <c r="A443" s="33">
        <v>443</v>
      </c>
      <c r="B443" s="33" t="s">
        <v>491</v>
      </c>
      <c r="C443" s="33" t="s">
        <v>1852</v>
      </c>
      <c r="D443" s="33" t="s">
        <v>1853</v>
      </c>
      <c r="E443" s="33" t="s">
        <v>364</v>
      </c>
      <c r="F443" s="33" t="s">
        <v>1065</v>
      </c>
      <c r="G443" s="33" t="s">
        <v>1625</v>
      </c>
      <c r="H443" s="33">
        <v>14</v>
      </c>
      <c r="I443" s="33" t="s">
        <v>671</v>
      </c>
    </row>
    <row r="444" spans="1:9">
      <c r="A444" s="33">
        <v>444</v>
      </c>
      <c r="B444" s="33" t="s">
        <v>277</v>
      </c>
      <c r="C444" s="33" t="s">
        <v>1854</v>
      </c>
      <c r="D444" s="33" t="s">
        <v>463</v>
      </c>
      <c r="E444" s="33" t="s">
        <v>1732</v>
      </c>
      <c r="F444" s="33" t="s">
        <v>1053</v>
      </c>
      <c r="G444" s="33" t="s">
        <v>1625</v>
      </c>
      <c r="H444" s="33">
        <v>14</v>
      </c>
      <c r="I444" s="33" t="s">
        <v>671</v>
      </c>
    </row>
    <row r="445" spans="1:9">
      <c r="A445" s="33">
        <v>445</v>
      </c>
      <c r="B445" s="33" t="s">
        <v>823</v>
      </c>
      <c r="C445" s="33" t="s">
        <v>198</v>
      </c>
      <c r="D445" s="33" t="s">
        <v>464</v>
      </c>
      <c r="E445" s="33" t="s">
        <v>339</v>
      </c>
      <c r="F445" s="33" t="s">
        <v>1054</v>
      </c>
      <c r="G445" s="33" t="s">
        <v>1625</v>
      </c>
      <c r="H445" s="33">
        <v>14</v>
      </c>
      <c r="I445" s="33" t="s">
        <v>671</v>
      </c>
    </row>
    <row r="446" spans="1:9">
      <c r="A446" s="33">
        <v>446</v>
      </c>
      <c r="B446" s="33" t="s">
        <v>492</v>
      </c>
      <c r="C446" s="33" t="s">
        <v>465</v>
      </c>
      <c r="D446" s="33" t="s">
        <v>1733</v>
      </c>
      <c r="E446" s="33" t="s">
        <v>466</v>
      </c>
      <c r="F446" s="33" t="s">
        <v>1053</v>
      </c>
      <c r="G446" s="33" t="s">
        <v>1625</v>
      </c>
      <c r="H446" s="33">
        <v>14</v>
      </c>
      <c r="I446" s="33" t="s">
        <v>671</v>
      </c>
    </row>
    <row r="447" spans="1:9">
      <c r="A447" s="33">
        <v>447</v>
      </c>
      <c r="B447" s="33" t="s">
        <v>1855</v>
      </c>
      <c r="C447" s="33" t="s">
        <v>1734</v>
      </c>
      <c r="D447" s="33" t="s">
        <v>566</v>
      </c>
      <c r="E447" s="33" t="s">
        <v>565</v>
      </c>
      <c r="F447" s="33" t="s">
        <v>1054</v>
      </c>
      <c r="G447" s="33" t="s">
        <v>1625</v>
      </c>
      <c r="H447" s="33">
        <v>14</v>
      </c>
      <c r="I447" s="33" t="s">
        <v>671</v>
      </c>
    </row>
    <row r="448" spans="1:9">
      <c r="A448" s="33">
        <v>448</v>
      </c>
      <c r="B448" s="33" t="s">
        <v>493</v>
      </c>
      <c r="C448" s="33" t="s">
        <v>567</v>
      </c>
      <c r="D448" s="33" t="s">
        <v>464</v>
      </c>
      <c r="E448" s="33" t="s">
        <v>339</v>
      </c>
      <c r="F448" s="33" t="s">
        <v>1065</v>
      </c>
      <c r="G448" s="33" t="s">
        <v>1625</v>
      </c>
      <c r="H448" s="33">
        <v>14</v>
      </c>
      <c r="I448" s="33" t="s">
        <v>671</v>
      </c>
    </row>
    <row r="449" spans="1:9">
      <c r="A449" s="33">
        <v>449</v>
      </c>
      <c r="B449" s="33" t="s">
        <v>1369</v>
      </c>
      <c r="C449" s="33" t="s">
        <v>954</v>
      </c>
      <c r="D449" s="33" t="s">
        <v>494</v>
      </c>
      <c r="E449" s="33" t="s">
        <v>1735</v>
      </c>
      <c r="F449" s="33" t="s">
        <v>1053</v>
      </c>
      <c r="G449" s="33" t="s">
        <v>1625</v>
      </c>
      <c r="H449" s="33">
        <v>14</v>
      </c>
      <c r="I449" s="33" t="s">
        <v>671</v>
      </c>
    </row>
    <row r="450" spans="1:9">
      <c r="A450" s="33">
        <v>450</v>
      </c>
      <c r="B450" s="33" t="s">
        <v>361</v>
      </c>
      <c r="C450" s="33" t="s">
        <v>362</v>
      </c>
      <c r="D450" s="33" t="s">
        <v>1776</v>
      </c>
      <c r="E450" s="33" t="s">
        <v>363</v>
      </c>
      <c r="F450" s="33" t="s">
        <v>1065</v>
      </c>
      <c r="G450" s="33" t="s">
        <v>1625</v>
      </c>
      <c r="H450" s="33">
        <v>14</v>
      </c>
      <c r="I450" s="33" t="s">
        <v>671</v>
      </c>
    </row>
  </sheetData>
  <sheetProtection sheet="1" objects="1" scenarios="1"/>
  <phoneticPr fontId="33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27">
    <pageSetUpPr fitToPage="1"/>
  </sheetPr>
  <dimension ref="A1:W28"/>
  <sheetViews>
    <sheetView showGridLines="0" workbookViewId="0"/>
  </sheetViews>
  <sheetFormatPr defaultColWidth="9.109375" defaultRowHeight="13.2"/>
  <cols>
    <col min="1" max="1" width="4.6640625" style="1" customWidth="1"/>
    <col min="2" max="2" width="10.6640625" style="1" customWidth="1"/>
    <col min="3" max="3" width="2.6640625" style="1" customWidth="1"/>
    <col min="4" max="4" width="10.6640625" style="1" customWidth="1"/>
    <col min="5" max="5" width="2.6640625" style="1" customWidth="1"/>
    <col min="6" max="6" width="10.6640625" style="1" customWidth="1"/>
    <col min="7" max="7" width="2.6640625" style="1" customWidth="1"/>
    <col min="8" max="8" width="10.6640625" style="1" customWidth="1"/>
    <col min="9" max="9" width="2.6640625" style="1" customWidth="1"/>
    <col min="10" max="10" width="10.6640625" style="1" customWidth="1"/>
    <col min="11" max="11" width="2.6640625" style="1" customWidth="1"/>
    <col min="12" max="12" width="10.6640625" style="1" customWidth="1"/>
    <col min="13" max="13" width="2.6640625" style="1" customWidth="1"/>
    <col min="14" max="14" width="10.6640625" style="1" customWidth="1"/>
    <col min="15" max="15" width="2.6640625" style="1" customWidth="1"/>
    <col min="16" max="16" width="10.6640625" style="1" customWidth="1"/>
    <col min="17" max="17" width="4.6640625" style="135" customWidth="1"/>
    <col min="18" max="19" width="3.6640625" style="180" hidden="1" customWidth="1"/>
    <col min="20" max="21" width="3.6640625" style="135" hidden="1" customWidth="1"/>
    <col min="22" max="22" width="1.6640625" style="135" hidden="1" customWidth="1"/>
    <col min="23" max="23" width="9.109375" style="135" hidden="1" customWidth="1"/>
    <col min="24" max="16384" width="9.109375" style="1"/>
  </cols>
  <sheetData>
    <row r="1" spans="1:23" ht="24.6">
      <c r="A1" s="15"/>
      <c r="B1" s="222" t="s">
        <v>974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15"/>
      <c r="R1" s="179"/>
      <c r="S1" s="179"/>
      <c r="T1" s="15"/>
      <c r="U1" s="15"/>
      <c r="V1" s="15"/>
      <c r="W1" s="15"/>
    </row>
    <row r="2" spans="1:23" s="133" customFormat="1" ht="9.75" customHeight="1">
      <c r="Q2" s="20"/>
      <c r="R2" s="179"/>
      <c r="S2" s="179"/>
      <c r="T2" s="20"/>
      <c r="U2" s="20"/>
      <c r="V2" s="20"/>
      <c r="W2" s="20"/>
    </row>
    <row r="3" spans="1:23" ht="18" customHeight="1">
      <c r="B3" s="258" t="s">
        <v>1316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15"/>
      <c r="R3" s="179"/>
      <c r="S3" s="179"/>
      <c r="T3" s="15"/>
      <c r="U3" s="15"/>
      <c r="V3" s="15"/>
      <c r="W3" s="15"/>
    </row>
    <row r="4" spans="1:23" ht="9.9" customHeight="1">
      <c r="Q4" s="15"/>
      <c r="R4" s="179"/>
      <c r="S4" s="179"/>
      <c r="T4" s="15"/>
      <c r="U4" s="15"/>
      <c r="V4" s="15"/>
      <c r="W4" s="15"/>
    </row>
    <row r="5" spans="1:23" s="182" customFormat="1" ht="18" customHeight="1">
      <c r="D5" s="267" t="s">
        <v>428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Q5" s="181"/>
      <c r="R5" s="193"/>
      <c r="S5" s="193"/>
      <c r="T5" s="181"/>
      <c r="U5" s="181"/>
      <c r="V5" s="181"/>
      <c r="W5" s="181"/>
    </row>
    <row r="6" spans="1:23" s="182" customFormat="1" ht="9.9" customHeight="1">
      <c r="Q6" s="181"/>
      <c r="R6" s="193"/>
      <c r="S6" s="193"/>
      <c r="T6" s="181"/>
      <c r="U6" s="181"/>
      <c r="V6" s="181"/>
      <c r="W6" s="181"/>
    </row>
    <row r="7" spans="1:23" s="182" customFormat="1" ht="15" customHeight="1">
      <c r="B7" s="281" t="s">
        <v>205</v>
      </c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181"/>
      <c r="R7" s="193"/>
      <c r="S7" s="193"/>
      <c r="T7" s="181"/>
      <c r="U7" s="181"/>
      <c r="V7" s="181"/>
      <c r="W7" s="181"/>
    </row>
    <row r="8" spans="1:23" s="182" customFormat="1" ht="15" customHeight="1"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181"/>
      <c r="R8" s="193"/>
      <c r="S8" s="193"/>
      <c r="T8" s="181"/>
      <c r="U8" s="181"/>
      <c r="V8" s="181"/>
      <c r="W8" s="181"/>
    </row>
    <row r="9" spans="1:23" s="182" customFormat="1" ht="15" customHeight="1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181"/>
      <c r="R9" s="193"/>
      <c r="S9" s="193"/>
      <c r="T9" s="181"/>
      <c r="U9" s="181"/>
      <c r="V9" s="181"/>
      <c r="W9" s="181"/>
    </row>
    <row r="10" spans="1:23" s="182" customFormat="1" ht="9.75" customHeight="1">
      <c r="Q10" s="181"/>
      <c r="R10" s="193"/>
      <c r="S10" s="193"/>
      <c r="T10" s="181"/>
      <c r="U10" s="181"/>
      <c r="V10" s="181"/>
      <c r="W10" s="181"/>
    </row>
    <row r="11" spans="1:23" s="182" customFormat="1" ht="21" customHeight="1">
      <c r="B11" s="277" t="s">
        <v>202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181"/>
      <c r="R11" s="193"/>
      <c r="S11" s="193"/>
      <c r="T11" s="181"/>
      <c r="U11" s="181"/>
      <c r="V11" s="181"/>
      <c r="W11" s="181"/>
    </row>
    <row r="12" spans="1:23" s="182" customFormat="1" ht="21" customHeight="1"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181"/>
      <c r="R12" s="193"/>
      <c r="S12" s="193"/>
      <c r="T12" s="181"/>
      <c r="U12" s="181"/>
      <c r="V12" s="181"/>
      <c r="W12" s="181"/>
    </row>
    <row r="13" spans="1:23" s="182" customFormat="1" ht="21" customHeight="1">
      <c r="B13" s="278" t="s">
        <v>203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181"/>
      <c r="R13" s="193"/>
      <c r="S13" s="193"/>
      <c r="T13" s="181"/>
      <c r="U13" s="181"/>
      <c r="V13" s="181"/>
      <c r="W13" s="181"/>
    </row>
    <row r="14" spans="1:23" s="182" customFormat="1" ht="21" customHeight="1"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181"/>
      <c r="R14" s="193"/>
      <c r="S14" s="193"/>
      <c r="T14" s="181"/>
      <c r="U14" s="181"/>
      <c r="V14" s="181"/>
      <c r="W14" s="181"/>
    </row>
    <row r="15" spans="1:23" s="182" customFormat="1" ht="21" customHeight="1">
      <c r="B15" s="279" t="s">
        <v>204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181"/>
      <c r="R15" s="193"/>
      <c r="S15" s="193"/>
      <c r="T15" s="181"/>
      <c r="U15" s="181"/>
      <c r="V15" s="181"/>
      <c r="W15" s="181"/>
    </row>
    <row r="16" spans="1:23" s="182" customFormat="1" ht="21" customHeight="1"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181"/>
      <c r="R16" s="193"/>
      <c r="S16" s="193"/>
      <c r="T16" s="181"/>
      <c r="U16" s="181"/>
      <c r="V16" s="181"/>
      <c r="W16" s="181"/>
    </row>
    <row r="17" spans="2:23" s="182" customFormat="1" ht="9.75" customHeight="1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1"/>
      <c r="R17" s="193"/>
      <c r="S17" s="193"/>
      <c r="T17" s="181"/>
      <c r="U17" s="181"/>
      <c r="V17" s="181"/>
      <c r="W17" s="181"/>
    </row>
    <row r="18" spans="2:23" s="186" customFormat="1" ht="9.75" customHeight="1">
      <c r="C18" s="280"/>
      <c r="D18" s="280"/>
      <c r="E18" s="280"/>
      <c r="F18" s="280"/>
      <c r="G18" s="280"/>
      <c r="I18" s="187"/>
      <c r="L18" s="188"/>
      <c r="R18" s="194"/>
      <c r="S18" s="194"/>
    </row>
    <row r="19" spans="2:23" s="182" customFormat="1" ht="12.75" customHeight="1">
      <c r="H19" s="273"/>
      <c r="I19" s="273"/>
      <c r="J19" s="273"/>
      <c r="Q19" s="195"/>
      <c r="R19" s="196"/>
      <c r="S19" s="196"/>
      <c r="T19" s="195"/>
      <c r="U19" s="195"/>
      <c r="V19" s="195"/>
      <c r="W19" s="195"/>
    </row>
    <row r="20" spans="2:23" s="182" customFormat="1">
      <c r="H20" s="270" t="s">
        <v>975</v>
      </c>
      <c r="I20" s="270"/>
      <c r="J20" s="270"/>
      <c r="Q20" s="195"/>
      <c r="R20" s="196"/>
      <c r="S20" s="196"/>
      <c r="T20" s="195"/>
      <c r="U20" s="195"/>
      <c r="V20" s="195"/>
      <c r="W20" s="195"/>
    </row>
    <row r="21" spans="2:23" s="182" customFormat="1">
      <c r="H21" s="190">
        <v>1</v>
      </c>
      <c r="I21" s="190" t="s">
        <v>704</v>
      </c>
      <c r="J21" s="190">
        <f>SUM(Pomocný!G11:G150)</f>
        <v>140</v>
      </c>
      <c r="Q21" s="195"/>
      <c r="R21" s="196"/>
      <c r="S21" s="196"/>
      <c r="T21" s="195"/>
      <c r="U21" s="195"/>
      <c r="V21" s="195"/>
      <c r="W21" s="195">
        <f>MAX(Pomocný!B:B)</f>
        <v>140</v>
      </c>
    </row>
    <row r="22" spans="2:23" s="182" customFormat="1" ht="5.0999999999999996" customHeight="1">
      <c r="G22" s="45"/>
      <c r="H22" s="45"/>
      <c r="Q22" s="195"/>
      <c r="R22" s="196"/>
      <c r="S22" s="196"/>
      <c r="T22" s="195"/>
      <c r="U22" s="195"/>
      <c r="V22" s="195"/>
      <c r="W22" s="195"/>
    </row>
    <row r="23" spans="2:23" s="182" customFormat="1" ht="5.0999999999999996" customHeight="1">
      <c r="Q23" s="195"/>
      <c r="R23" s="196">
        <v>1</v>
      </c>
      <c r="S23" s="196">
        <v>26</v>
      </c>
      <c r="T23" s="195" t="s">
        <v>1053</v>
      </c>
      <c r="U23" s="195" t="s">
        <v>1054</v>
      </c>
      <c r="V23" s="195">
        <v>3</v>
      </c>
      <c r="W23" s="195"/>
    </row>
    <row r="24" spans="2:23" s="182" customFormat="1">
      <c r="B24" s="197"/>
      <c r="D24" s="182" t="s">
        <v>384</v>
      </c>
      <c r="Q24" s="181"/>
      <c r="R24" s="196">
        <v>2</v>
      </c>
      <c r="S24" s="196">
        <v>12</v>
      </c>
      <c r="T24" s="195" t="s">
        <v>1053</v>
      </c>
      <c r="U24" s="195" t="s">
        <v>1065</v>
      </c>
      <c r="V24" s="195">
        <v>3</v>
      </c>
      <c r="W24" s="195"/>
    </row>
    <row r="25" spans="2:23" s="182" customFormat="1" ht="5.0999999999999996" customHeight="1">
      <c r="B25" s="110"/>
      <c r="Q25" s="181"/>
      <c r="R25" s="196">
        <v>3</v>
      </c>
      <c r="S25" s="196">
        <v>3</v>
      </c>
      <c r="T25" s="195" t="s">
        <v>1053</v>
      </c>
      <c r="U25" s="195" t="s">
        <v>1054</v>
      </c>
      <c r="V25" s="195">
        <v>3</v>
      </c>
      <c r="W25" s="195"/>
    </row>
    <row r="26" spans="2:23" s="182" customFormat="1">
      <c r="B26" s="198"/>
      <c r="D26" s="182" t="s">
        <v>385</v>
      </c>
      <c r="Q26" s="181"/>
      <c r="R26" s="196">
        <v>4</v>
      </c>
      <c r="S26" s="196">
        <v>41</v>
      </c>
      <c r="T26" s="195" t="s">
        <v>1054</v>
      </c>
      <c r="U26" s="195" t="s">
        <v>1053</v>
      </c>
      <c r="V26" s="195">
        <v>2</v>
      </c>
      <c r="W26" s="195"/>
    </row>
    <row r="27" spans="2:23" s="182" customFormat="1">
      <c r="Q27" s="195"/>
      <c r="R27" s="196">
        <v>5</v>
      </c>
      <c r="S27" s="196">
        <v>53</v>
      </c>
      <c r="T27" s="195" t="s">
        <v>1053</v>
      </c>
      <c r="U27" s="195" t="s">
        <v>1065</v>
      </c>
      <c r="V27" s="195">
        <v>1</v>
      </c>
      <c r="W27" s="195"/>
    </row>
    <row r="28" spans="2:23" s="182" customFormat="1">
      <c r="Q28" s="195"/>
      <c r="R28" s="196">
        <v>6</v>
      </c>
      <c r="S28" s="196">
        <v>48</v>
      </c>
      <c r="T28" s="195" t="s">
        <v>1053</v>
      </c>
      <c r="U28" s="195" t="s">
        <v>1054</v>
      </c>
      <c r="V28" s="195">
        <v>2</v>
      </c>
      <c r="W28" s="195"/>
    </row>
  </sheetData>
  <sheetCalcPr fullCalcOnLoad="1"/>
  <sheetProtection sheet="1" objects="1" scenarios="1"/>
  <mergeCells count="10">
    <mergeCell ref="H20:J20"/>
    <mergeCell ref="B11:P12"/>
    <mergeCell ref="B13:P14"/>
    <mergeCell ref="B15:P16"/>
    <mergeCell ref="B1:P1"/>
    <mergeCell ref="H19:J19"/>
    <mergeCell ref="B3:P3"/>
    <mergeCell ref="D5:N5"/>
    <mergeCell ref="C18:G18"/>
    <mergeCell ref="B7:P9"/>
  </mergeCells>
  <phoneticPr fontId="3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3">
    <pageSetUpPr autoPageBreaks="0" fitToPage="1"/>
  </sheetPr>
  <dimension ref="A1:O55"/>
  <sheetViews>
    <sheetView showGridLines="0" workbookViewId="0"/>
  </sheetViews>
  <sheetFormatPr defaultColWidth="9.109375" defaultRowHeight="13.2"/>
  <cols>
    <col min="1" max="1" width="2.6640625" style="102" customWidth="1"/>
    <col min="2" max="2" width="4.6640625" style="16" customWidth="1"/>
    <col min="3" max="3" width="13.6640625" style="102" bestFit="1" customWidth="1"/>
    <col min="4" max="4" width="13.6640625" style="16" customWidth="1"/>
    <col min="5" max="6" width="10.6640625" style="16" customWidth="1"/>
    <col min="7" max="7" width="0.88671875" style="112" customWidth="1"/>
    <col min="8" max="8" width="13.6640625" style="112" customWidth="1"/>
    <col min="9" max="9" width="0.88671875" style="112" customWidth="1"/>
    <col min="10" max="10" width="13.6640625" style="16" customWidth="1"/>
    <col min="11" max="11" width="0.88671875" style="112" hidden="1" customWidth="1"/>
    <col min="12" max="12" width="13.6640625" style="112" hidden="1" customWidth="1"/>
    <col min="13" max="13" width="2.6640625" style="102" customWidth="1"/>
    <col min="14" max="14" width="11.109375" style="102" bestFit="1" customWidth="1"/>
    <col min="15" max="16384" width="9.109375" style="102"/>
  </cols>
  <sheetData>
    <row r="1" spans="1:15" ht="24.6">
      <c r="A1" s="101"/>
      <c r="B1" s="222" t="s">
        <v>1046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5" ht="5.0999999999999996" customHeight="1"/>
    <row r="3" spans="1:15" ht="15.6">
      <c r="B3" s="288" t="s">
        <v>674</v>
      </c>
      <c r="C3" s="288"/>
      <c r="D3" s="287" t="str">
        <f>IF(Uživatel!C3="","",Uživatel!C3)</f>
        <v>Hoffmann</v>
      </c>
      <c r="E3" s="287"/>
      <c r="F3" s="287"/>
      <c r="G3" s="287"/>
      <c r="H3" s="287"/>
      <c r="I3" s="287"/>
      <c r="J3" s="287"/>
      <c r="K3" s="150"/>
      <c r="L3" s="102"/>
    </row>
    <row r="4" spans="1:15" ht="5.0999999999999996" customHeight="1">
      <c r="D4" s="28"/>
      <c r="E4" s="28"/>
      <c r="F4" s="28"/>
      <c r="G4" s="113"/>
      <c r="I4" s="113"/>
      <c r="J4" s="128"/>
      <c r="K4" s="113"/>
      <c r="L4" s="172"/>
      <c r="M4" s="173"/>
      <c r="N4" s="173"/>
      <c r="O4" s="173"/>
    </row>
    <row r="5" spans="1:15" ht="15.6">
      <c r="B5" s="288" t="s">
        <v>761</v>
      </c>
      <c r="C5" s="288"/>
      <c r="D5" s="287" t="str">
        <f>IF(Uživatel!C5="","",Uživatel!C5)</f>
        <v>Milan</v>
      </c>
      <c r="E5" s="287"/>
      <c r="F5" s="287"/>
      <c r="G5" s="287"/>
      <c r="H5" s="287"/>
      <c r="I5" s="287"/>
      <c r="J5" s="287"/>
      <c r="K5" s="150"/>
      <c r="L5" s="173"/>
      <c r="M5" s="173"/>
      <c r="N5" s="173"/>
      <c r="O5" s="173"/>
    </row>
    <row r="6" spans="1:15" ht="5.0999999999999996" customHeight="1">
      <c r="D6" s="28"/>
      <c r="E6" s="28"/>
      <c r="F6" s="28"/>
      <c r="G6" s="113"/>
      <c r="I6" s="113"/>
      <c r="J6" s="128"/>
      <c r="K6" s="113"/>
      <c r="L6" s="172"/>
      <c r="M6" s="173"/>
      <c r="N6" s="173"/>
      <c r="O6" s="173"/>
    </row>
    <row r="7" spans="1:15" ht="15.6">
      <c r="B7" s="288" t="s">
        <v>762</v>
      </c>
      <c r="C7" s="288"/>
      <c r="D7" s="287" t="str">
        <f>IF(Uživatel!C7="","",Uživatel!C7)</f>
        <v>Želčany</v>
      </c>
      <c r="E7" s="287"/>
      <c r="F7" s="287"/>
      <c r="G7" s="287"/>
      <c r="H7" s="287"/>
      <c r="I7" s="287"/>
      <c r="J7" s="287"/>
      <c r="K7" s="150"/>
      <c r="L7" s="173"/>
      <c r="M7" s="173"/>
      <c r="N7" s="173"/>
      <c r="O7" s="173"/>
    </row>
    <row r="8" spans="1:15" ht="5.0999999999999996" customHeight="1">
      <c r="D8" s="28"/>
      <c r="E8" s="28"/>
      <c r="F8" s="28"/>
      <c r="G8" s="113"/>
      <c r="I8" s="113"/>
      <c r="J8" s="128"/>
      <c r="K8" s="113"/>
      <c r="L8" s="172"/>
      <c r="M8" s="173"/>
      <c r="N8" s="173"/>
      <c r="O8" s="173"/>
    </row>
    <row r="9" spans="1:15" ht="15.6">
      <c r="B9" s="288" t="s">
        <v>675</v>
      </c>
      <c r="C9" s="288"/>
      <c r="D9" s="287" t="str">
        <f>IF(Uživatel!C9="","",Uživatel!C9)</f>
        <v>Plzeň - Jih</v>
      </c>
      <c r="E9" s="287"/>
      <c r="F9" s="287"/>
      <c r="G9" s="287"/>
      <c r="H9" s="287"/>
      <c r="I9" s="287"/>
      <c r="J9" s="287"/>
      <c r="K9" s="150"/>
      <c r="L9" s="173"/>
      <c r="M9" s="173"/>
      <c r="N9" s="173"/>
      <c r="O9" s="173"/>
    </row>
    <row r="10" spans="1:15" ht="5.0999999999999996" customHeight="1">
      <c r="C10" s="105"/>
      <c r="D10" s="45"/>
      <c r="E10" s="45"/>
      <c r="F10" s="45"/>
      <c r="G10" s="114"/>
      <c r="H10" s="114"/>
      <c r="I10" s="114"/>
      <c r="J10" s="45"/>
      <c r="K10" s="114"/>
      <c r="L10" s="114"/>
    </row>
    <row r="11" spans="1:15" ht="5.0999999999999996" customHeight="1" thickBot="1">
      <c r="C11" s="105"/>
      <c r="D11" s="45"/>
      <c r="E11" s="45"/>
      <c r="F11" s="45"/>
      <c r="G11" s="114"/>
      <c r="H11" s="114"/>
      <c r="I11" s="114"/>
      <c r="J11" s="45"/>
      <c r="K11" s="114"/>
      <c r="L11" s="114"/>
    </row>
    <row r="12" spans="1:15" s="103" customFormat="1" ht="12.75" customHeight="1" thickBot="1">
      <c r="B12" s="164" t="s">
        <v>408</v>
      </c>
      <c r="C12" s="165" t="s">
        <v>1519</v>
      </c>
      <c r="D12" s="137" t="s">
        <v>1047</v>
      </c>
      <c r="E12" s="137" t="s">
        <v>1051</v>
      </c>
      <c r="F12" s="137" t="s">
        <v>1048</v>
      </c>
      <c r="G12" s="166"/>
      <c r="H12" s="166" t="s">
        <v>383</v>
      </c>
      <c r="I12" s="166"/>
      <c r="J12" s="177" t="s">
        <v>1383</v>
      </c>
      <c r="K12" s="174"/>
      <c r="L12" s="167" t="s">
        <v>386</v>
      </c>
      <c r="M12" s="127"/>
      <c r="N12" s="127"/>
    </row>
    <row r="13" spans="1:15" s="104" customFormat="1" ht="15" customHeight="1">
      <c r="B13" s="158" t="str">
        <f>Pomocný!J11</f>
        <v>O1P</v>
      </c>
      <c r="C13" s="159" t="str">
        <f>'1'!$C$1</f>
        <v>Plamen</v>
      </c>
      <c r="D13" s="160">
        <f>Pomocný!L11</f>
        <v>10</v>
      </c>
      <c r="E13" s="160">
        <f>Pomocný!M11</f>
        <v>10</v>
      </c>
      <c r="F13" s="161">
        <f>Pomocný!N11</f>
        <v>0</v>
      </c>
      <c r="G13" s="163"/>
      <c r="H13" s="163" t="str">
        <f>Pomocný!$O11</f>
        <v>N</v>
      </c>
      <c r="I13" s="163"/>
      <c r="J13" s="162" t="str">
        <f>Pomocný!$O11</f>
        <v>N</v>
      </c>
      <c r="K13" s="175"/>
      <c r="L13" s="162" t="str">
        <f>Pomocný!$O11</f>
        <v>N</v>
      </c>
    </row>
    <row r="14" spans="1:15" s="104" customFormat="1" ht="15" customHeight="1">
      <c r="B14" s="156" t="str">
        <f>Pomocný!J12</f>
        <v>O1D</v>
      </c>
      <c r="C14" s="152" t="str">
        <f>'2'!$C$1</f>
        <v>Dorost</v>
      </c>
      <c r="D14" s="153">
        <f>Pomocný!L12</f>
        <v>10</v>
      </c>
      <c r="E14" s="153">
        <f>Pomocný!M12</f>
        <v>10</v>
      </c>
      <c r="F14" s="154">
        <f>Pomocný!N12</f>
        <v>0</v>
      </c>
      <c r="G14" s="155"/>
      <c r="H14" s="155" t="str">
        <f>Pomocný!$O12</f>
        <v>N</v>
      </c>
      <c r="I14" s="155"/>
      <c r="J14" s="157" t="str">
        <f>Pomocný!$O12</f>
        <v>N</v>
      </c>
      <c r="K14" s="176"/>
      <c r="L14" s="157" t="str">
        <f>Pomocný!$O12</f>
        <v>N</v>
      </c>
    </row>
    <row r="15" spans="1:15" s="104" customFormat="1" ht="15" customHeight="1">
      <c r="B15" s="156" t="str">
        <f>Pomocný!J13</f>
        <v>O2P</v>
      </c>
      <c r="C15" s="152" t="str">
        <f>'3'!$C$1</f>
        <v>Plamen</v>
      </c>
      <c r="D15" s="153">
        <f>Pomocný!L13</f>
        <v>10</v>
      </c>
      <c r="E15" s="153">
        <f>Pomocný!M13</f>
        <v>10</v>
      </c>
      <c r="F15" s="154">
        <f>Pomocný!N13</f>
        <v>0</v>
      </c>
      <c r="G15" s="155"/>
      <c r="H15" s="155" t="str">
        <f>Pomocný!$O13</f>
        <v>N</v>
      </c>
      <c r="I15" s="155"/>
      <c r="J15" s="157" t="str">
        <f>Pomocný!$O13</f>
        <v>N</v>
      </c>
      <c r="K15" s="176"/>
      <c r="L15" s="157" t="str">
        <f>Pomocný!$O13</f>
        <v>N</v>
      </c>
    </row>
    <row r="16" spans="1:15" s="104" customFormat="1" ht="15" customHeight="1">
      <c r="B16" s="156" t="str">
        <f>Pomocný!J14</f>
        <v>O2D</v>
      </c>
      <c r="C16" s="152" t="str">
        <f>'4'!$C$1</f>
        <v>Dorost</v>
      </c>
      <c r="D16" s="153">
        <f>Pomocný!L14</f>
        <v>10</v>
      </c>
      <c r="E16" s="153">
        <f>Pomocný!M14</f>
        <v>10</v>
      </c>
      <c r="F16" s="154">
        <f>Pomocný!N14</f>
        <v>0</v>
      </c>
      <c r="G16" s="155"/>
      <c r="H16" s="155" t="str">
        <f>Pomocný!$O14</f>
        <v>N</v>
      </c>
      <c r="I16" s="155"/>
      <c r="J16" s="157" t="str">
        <f>Pomocný!$O14</f>
        <v>N</v>
      </c>
      <c r="K16" s="176"/>
      <c r="L16" s="157" t="str">
        <f>Pomocný!$O14</f>
        <v>N</v>
      </c>
    </row>
    <row r="17" spans="2:13" s="104" customFormat="1" ht="15" customHeight="1">
      <c r="B17" s="156" t="str">
        <f>Pomocný!J15</f>
        <v>O3P</v>
      </c>
      <c r="C17" s="152" t="str">
        <f>'5'!$C$1</f>
        <v>Plamen</v>
      </c>
      <c r="D17" s="153">
        <f>Pomocný!L15</f>
        <v>10</v>
      </c>
      <c r="E17" s="153">
        <f>Pomocný!M15</f>
        <v>10</v>
      </c>
      <c r="F17" s="154">
        <f>Pomocný!N15</f>
        <v>0</v>
      </c>
      <c r="G17" s="155"/>
      <c r="H17" s="155" t="str">
        <f>Pomocný!$O15</f>
        <v>N</v>
      </c>
      <c r="I17" s="155"/>
      <c r="J17" s="157" t="str">
        <f>Pomocný!$O15</f>
        <v>N</v>
      </c>
      <c r="K17" s="176"/>
      <c r="L17" s="157" t="str">
        <f>Pomocný!$O15</f>
        <v>N</v>
      </c>
      <c r="M17" s="129"/>
    </row>
    <row r="18" spans="2:13" s="104" customFormat="1" ht="15" customHeight="1">
      <c r="B18" s="156" t="str">
        <f>Pomocný!J16</f>
        <v>O3D</v>
      </c>
      <c r="C18" s="152" t="str">
        <f>'6'!$C$1</f>
        <v>Dorost</v>
      </c>
      <c r="D18" s="153">
        <f>Pomocný!L16</f>
        <v>10</v>
      </c>
      <c r="E18" s="153">
        <f>Pomocný!M16</f>
        <v>10</v>
      </c>
      <c r="F18" s="154">
        <f>Pomocný!N16</f>
        <v>0</v>
      </c>
      <c r="G18" s="155"/>
      <c r="H18" s="155" t="str">
        <f>Pomocný!$O16</f>
        <v>N</v>
      </c>
      <c r="I18" s="155"/>
      <c r="J18" s="157" t="str">
        <f>Pomocný!$O16</f>
        <v>N</v>
      </c>
      <c r="K18" s="176"/>
      <c r="L18" s="157" t="str">
        <f>Pomocný!$O16</f>
        <v>N</v>
      </c>
    </row>
    <row r="19" spans="2:13" s="106" customFormat="1" ht="15" customHeight="1">
      <c r="B19" s="156" t="str">
        <f>Pomocný!J17</f>
        <v>O4P</v>
      </c>
      <c r="C19" s="152" t="str">
        <f>'7'!$C$1</f>
        <v>Plamen</v>
      </c>
      <c r="D19" s="153">
        <f>Pomocný!L17</f>
        <v>10</v>
      </c>
      <c r="E19" s="153">
        <f>Pomocný!M17</f>
        <v>10</v>
      </c>
      <c r="F19" s="154">
        <f>Pomocný!N17</f>
        <v>0</v>
      </c>
      <c r="G19" s="155"/>
      <c r="H19" s="155" t="str">
        <f>Pomocný!$O17</f>
        <v>N</v>
      </c>
      <c r="I19" s="155"/>
      <c r="J19" s="157" t="str">
        <f>Pomocný!$O17</f>
        <v>N</v>
      </c>
      <c r="K19" s="176"/>
      <c r="L19" s="157" t="str">
        <f>Pomocný!$O17</f>
        <v>N</v>
      </c>
    </row>
    <row r="20" spans="2:13" s="104" customFormat="1" ht="15" customHeight="1">
      <c r="B20" s="156" t="str">
        <f>Pomocný!J18</f>
        <v>O4D</v>
      </c>
      <c r="C20" s="152" t="str">
        <f>'8'!$C$1</f>
        <v>Dorost</v>
      </c>
      <c r="D20" s="153">
        <f>Pomocný!L18</f>
        <v>10</v>
      </c>
      <c r="E20" s="153">
        <f>Pomocný!M18</f>
        <v>10</v>
      </c>
      <c r="F20" s="154">
        <f>Pomocný!N18</f>
        <v>0</v>
      </c>
      <c r="G20" s="155"/>
      <c r="H20" s="155" t="str">
        <f>Pomocný!$O18</f>
        <v>N</v>
      </c>
      <c r="I20" s="155"/>
      <c r="J20" s="157" t="str">
        <f>Pomocný!$O18</f>
        <v>N</v>
      </c>
      <c r="K20" s="176"/>
      <c r="L20" s="157" t="str">
        <f>Pomocný!$O18</f>
        <v>N</v>
      </c>
    </row>
    <row r="21" spans="2:13" s="104" customFormat="1" ht="15" customHeight="1">
      <c r="B21" s="156" t="str">
        <f>Pomocný!J19</f>
        <v>O5P</v>
      </c>
      <c r="C21" s="152" t="str">
        <f>'9'!$C$1</f>
        <v>Plamen</v>
      </c>
      <c r="D21" s="153">
        <f>Pomocný!L19</f>
        <v>10</v>
      </c>
      <c r="E21" s="153">
        <f>Pomocný!M19</f>
        <v>10</v>
      </c>
      <c r="F21" s="154">
        <f>Pomocný!N19</f>
        <v>0</v>
      </c>
      <c r="G21" s="155"/>
      <c r="H21" s="155" t="str">
        <f>Pomocný!$O19</f>
        <v>N</v>
      </c>
      <c r="I21" s="155"/>
      <c r="J21" s="157" t="str">
        <f>Pomocný!$O19</f>
        <v>N</v>
      </c>
      <c r="K21" s="176"/>
      <c r="L21" s="157" t="str">
        <f>Pomocný!$O19</f>
        <v>N</v>
      </c>
    </row>
    <row r="22" spans="2:13" s="104" customFormat="1" ht="15" customHeight="1">
      <c r="B22" s="156" t="str">
        <f>Pomocný!J20</f>
        <v>O5D</v>
      </c>
      <c r="C22" s="152" t="str">
        <f>'10'!$C$1</f>
        <v>Dorost</v>
      </c>
      <c r="D22" s="153">
        <f>Pomocný!L20</f>
        <v>10</v>
      </c>
      <c r="E22" s="153">
        <f>Pomocný!M20</f>
        <v>10</v>
      </c>
      <c r="F22" s="154">
        <f>Pomocný!N20</f>
        <v>0</v>
      </c>
      <c r="G22" s="155"/>
      <c r="H22" s="155" t="str">
        <f>Pomocný!$O20</f>
        <v>N</v>
      </c>
      <c r="I22" s="155"/>
      <c r="J22" s="157" t="str">
        <f>Pomocný!$O20</f>
        <v>N</v>
      </c>
      <c r="K22" s="176"/>
      <c r="L22" s="157" t="str">
        <f>Pomocný!$O20</f>
        <v>N</v>
      </c>
    </row>
    <row r="23" spans="2:13" s="104" customFormat="1" ht="15" customHeight="1">
      <c r="B23" s="156" t="str">
        <f>Pomocný!J21</f>
        <v>O6P</v>
      </c>
      <c r="C23" s="152" t="str">
        <f>'11'!$C$1</f>
        <v>Plamen</v>
      </c>
      <c r="D23" s="153">
        <f>Pomocný!L21</f>
        <v>10</v>
      </c>
      <c r="E23" s="153">
        <f>Pomocný!M21</f>
        <v>10</v>
      </c>
      <c r="F23" s="154">
        <f>Pomocný!N21</f>
        <v>0</v>
      </c>
      <c r="G23" s="155"/>
      <c r="H23" s="155" t="str">
        <f>Pomocný!$O21</f>
        <v>N</v>
      </c>
      <c r="I23" s="155"/>
      <c r="J23" s="157" t="str">
        <f>Pomocný!$O21</f>
        <v>N</v>
      </c>
      <c r="K23" s="176"/>
      <c r="L23" s="157" t="str">
        <f>Pomocný!$O21</f>
        <v>N</v>
      </c>
    </row>
    <row r="24" spans="2:13" s="104" customFormat="1" ht="15" customHeight="1">
      <c r="B24" s="156" t="str">
        <f>Pomocný!J22</f>
        <v>O6D</v>
      </c>
      <c r="C24" s="152" t="str">
        <f>'12'!$C$1</f>
        <v>Dorost</v>
      </c>
      <c r="D24" s="153">
        <f>Pomocný!L22</f>
        <v>10</v>
      </c>
      <c r="E24" s="153">
        <f>Pomocný!M22</f>
        <v>10</v>
      </c>
      <c r="F24" s="154">
        <f>Pomocný!N22</f>
        <v>0</v>
      </c>
      <c r="G24" s="155"/>
      <c r="H24" s="155" t="str">
        <f>Pomocný!$O22</f>
        <v>N</v>
      </c>
      <c r="I24" s="155"/>
      <c r="J24" s="157" t="str">
        <f>Pomocný!$O22</f>
        <v>N</v>
      </c>
      <c r="K24" s="176"/>
      <c r="L24" s="157" t="str">
        <f>Pomocný!$O22</f>
        <v>N</v>
      </c>
    </row>
    <row r="25" spans="2:13" s="104" customFormat="1" ht="15" customHeight="1">
      <c r="B25" s="156" t="str">
        <f>Pomocný!J23</f>
        <v>O7P</v>
      </c>
      <c r="C25" s="152" t="str">
        <f>'13'!$C$1</f>
        <v>Plamen</v>
      </c>
      <c r="D25" s="153">
        <f>Pomocný!L23</f>
        <v>10</v>
      </c>
      <c r="E25" s="153">
        <f>Pomocný!M23</f>
        <v>10</v>
      </c>
      <c r="F25" s="154">
        <f>Pomocný!N23</f>
        <v>0</v>
      </c>
      <c r="G25" s="155"/>
      <c r="H25" s="155" t="str">
        <f>Pomocný!$O23</f>
        <v>N</v>
      </c>
      <c r="I25" s="155"/>
      <c r="J25" s="157" t="str">
        <f>Pomocný!$O23</f>
        <v>N</v>
      </c>
      <c r="K25" s="176"/>
      <c r="L25" s="157" t="str">
        <f>Pomocný!$O23</f>
        <v>N</v>
      </c>
    </row>
    <row r="26" spans="2:13" s="104" customFormat="1" ht="15" customHeight="1" thickBot="1">
      <c r="B26" s="149" t="str">
        <f>Pomocný!J24</f>
        <v>O8P</v>
      </c>
      <c r="C26" s="115" t="str">
        <f>'14'!$C$1</f>
        <v>Plamen</v>
      </c>
      <c r="D26" s="116">
        <f>Pomocný!L24</f>
        <v>10</v>
      </c>
      <c r="E26" s="116">
        <f>Pomocný!M24</f>
        <v>10</v>
      </c>
      <c r="F26" s="117">
        <f>Pomocný!N24</f>
        <v>0</v>
      </c>
      <c r="G26" s="136"/>
      <c r="H26" s="136" t="str">
        <f>Pomocný!$O24</f>
        <v>N</v>
      </c>
      <c r="I26" s="136"/>
      <c r="J26" s="124" t="str">
        <f>Pomocný!$O24</f>
        <v>N</v>
      </c>
      <c r="K26" s="176"/>
      <c r="L26" s="157" t="str">
        <f>Pomocný!$O24</f>
        <v>N</v>
      </c>
    </row>
    <row r="27" spans="2:13" s="104" customFormat="1" ht="15" hidden="1" customHeight="1">
      <c r="B27" s="158">
        <f>Pomocný!J25</f>
        <v>0</v>
      </c>
      <c r="C27" s="159">
        <f>'15'!$C$1</f>
        <v>0</v>
      </c>
      <c r="D27" s="160">
        <f>Pomocný!L25</f>
        <v>0</v>
      </c>
      <c r="E27" s="160">
        <f>Pomocný!M25</f>
        <v>0</v>
      </c>
      <c r="F27" s="161" t="str">
        <f>Pomocný!N25</f>
        <v>Netestováno</v>
      </c>
      <c r="G27" s="163"/>
      <c r="H27" s="163" t="str">
        <f>Pomocný!$O25</f>
        <v/>
      </c>
      <c r="I27" s="163"/>
      <c r="J27" s="163" t="str">
        <f>Pomocný!$O25</f>
        <v/>
      </c>
      <c r="K27" s="155"/>
      <c r="L27" s="157" t="str">
        <f>Pomocný!$O25</f>
        <v/>
      </c>
    </row>
    <row r="28" spans="2:13" s="104" customFormat="1" ht="15" hidden="1" customHeight="1">
      <c r="B28" s="156">
        <f>Pomocný!J26</f>
        <v>0</v>
      </c>
      <c r="C28" s="152">
        <f>'16'!$C$1</f>
        <v>0</v>
      </c>
      <c r="D28" s="153">
        <f>Pomocný!L26</f>
        <v>0</v>
      </c>
      <c r="E28" s="153">
        <f>Pomocný!M26</f>
        <v>0</v>
      </c>
      <c r="F28" s="154" t="str">
        <f>Pomocný!N26</f>
        <v>Netestováno</v>
      </c>
      <c r="G28" s="155"/>
      <c r="H28" s="155" t="str">
        <f>Pomocný!$O26</f>
        <v/>
      </c>
      <c r="I28" s="155"/>
      <c r="J28" s="155" t="str">
        <f>Pomocný!$O26</f>
        <v/>
      </c>
      <c r="K28" s="155"/>
      <c r="L28" s="157" t="str">
        <f>Pomocný!$O26</f>
        <v/>
      </c>
    </row>
    <row r="29" spans="2:13" s="104" customFormat="1" ht="15" hidden="1" customHeight="1">
      <c r="B29" s="156">
        <f>Pomocný!J27</f>
        <v>0</v>
      </c>
      <c r="C29" s="152">
        <f>'17'!$C$1</f>
        <v>0</v>
      </c>
      <c r="D29" s="153">
        <f>Pomocný!L27</f>
        <v>0</v>
      </c>
      <c r="E29" s="153">
        <f>Pomocný!M27</f>
        <v>0</v>
      </c>
      <c r="F29" s="154" t="str">
        <f>Pomocný!N27</f>
        <v>Netestováno</v>
      </c>
      <c r="G29" s="155"/>
      <c r="H29" s="155" t="str">
        <f>Pomocný!$O27</f>
        <v/>
      </c>
      <c r="I29" s="155"/>
      <c r="J29" s="155" t="str">
        <f>Pomocný!$O27</f>
        <v/>
      </c>
      <c r="K29" s="155"/>
      <c r="L29" s="157" t="str">
        <f>Pomocný!$O27</f>
        <v/>
      </c>
    </row>
    <row r="30" spans="2:13" s="104" customFormat="1" ht="15" hidden="1" customHeight="1">
      <c r="B30" s="156">
        <f>Pomocný!J28</f>
        <v>0</v>
      </c>
      <c r="C30" s="152">
        <f>'18'!$C$1</f>
        <v>0</v>
      </c>
      <c r="D30" s="153">
        <f>Pomocný!L28</f>
        <v>0</v>
      </c>
      <c r="E30" s="153">
        <f>Pomocný!M28</f>
        <v>0</v>
      </c>
      <c r="F30" s="154" t="str">
        <f>Pomocný!N28</f>
        <v>Netestováno</v>
      </c>
      <c r="G30" s="155"/>
      <c r="H30" s="155" t="str">
        <f>Pomocný!$O28</f>
        <v/>
      </c>
      <c r="I30" s="155"/>
      <c r="J30" s="155" t="str">
        <f>Pomocný!$O28</f>
        <v/>
      </c>
      <c r="K30" s="155"/>
      <c r="L30" s="157" t="str">
        <f>Pomocný!$O28</f>
        <v/>
      </c>
    </row>
    <row r="31" spans="2:13" s="104" customFormat="1" ht="15" hidden="1" customHeight="1">
      <c r="B31" s="156">
        <f>Pomocný!J29</f>
        <v>0</v>
      </c>
      <c r="C31" s="152">
        <f>'19'!$C$1</f>
        <v>0</v>
      </c>
      <c r="D31" s="153">
        <f>Pomocný!L29</f>
        <v>0</v>
      </c>
      <c r="E31" s="153">
        <f>Pomocný!M29</f>
        <v>0</v>
      </c>
      <c r="F31" s="154" t="str">
        <f>Pomocný!N29</f>
        <v>Netestováno</v>
      </c>
      <c r="G31" s="155"/>
      <c r="H31" s="155" t="str">
        <f>Pomocný!$O29</f>
        <v/>
      </c>
      <c r="I31" s="155"/>
      <c r="J31" s="155" t="str">
        <f>Pomocný!$O29</f>
        <v/>
      </c>
      <c r="K31" s="155"/>
      <c r="L31" s="157" t="str">
        <f>Pomocný!$O29</f>
        <v/>
      </c>
    </row>
    <row r="32" spans="2:13" s="104" customFormat="1" ht="15" hidden="1" customHeight="1" thickBot="1">
      <c r="B32" s="149">
        <f>Pomocný!J30</f>
        <v>0</v>
      </c>
      <c r="C32" s="115">
        <f>'20'!$C$1</f>
        <v>0</v>
      </c>
      <c r="D32" s="116">
        <f>Pomocný!L30</f>
        <v>0</v>
      </c>
      <c r="E32" s="116">
        <f>Pomocný!M30</f>
        <v>0</v>
      </c>
      <c r="F32" s="117" t="str">
        <f>Pomocný!N30</f>
        <v>Netestováno</v>
      </c>
      <c r="G32" s="136"/>
      <c r="H32" s="136" t="str">
        <f>Pomocný!$O30</f>
        <v/>
      </c>
      <c r="I32" s="136"/>
      <c r="J32" s="136" t="str">
        <f>Pomocný!$O30</f>
        <v/>
      </c>
      <c r="K32" s="136"/>
      <c r="L32" s="124" t="str">
        <f>Pomocný!$O30</f>
        <v/>
      </c>
    </row>
    <row r="33" spans="2:12" ht="5.0999999999999996" customHeight="1">
      <c r="B33" s="48"/>
      <c r="C33" s="49"/>
      <c r="D33" s="48"/>
      <c r="E33" s="48"/>
      <c r="F33" s="48"/>
      <c r="G33" s="118"/>
      <c r="H33" s="118"/>
      <c r="I33" s="118"/>
      <c r="J33" s="118"/>
      <c r="K33" s="118"/>
      <c r="L33" s="118"/>
    </row>
    <row r="34" spans="2:12" ht="5.0999999999999996" customHeight="1" thickBot="1">
      <c r="B34" s="48"/>
      <c r="C34" s="49"/>
      <c r="D34" s="48"/>
      <c r="E34" s="48"/>
      <c r="F34" s="48"/>
      <c r="G34" s="118"/>
      <c r="H34" s="118"/>
      <c r="I34" s="118"/>
      <c r="J34" s="118"/>
      <c r="K34" s="118"/>
      <c r="L34" s="118"/>
    </row>
    <row r="35" spans="2:12" ht="15" customHeight="1" thickBot="1">
      <c r="B35" s="282" t="s">
        <v>141</v>
      </c>
      <c r="C35" s="283"/>
      <c r="D35" s="122">
        <f>Pomocný!L31</f>
        <v>140</v>
      </c>
      <c r="E35" s="122">
        <f>Pomocný!M31</f>
        <v>140</v>
      </c>
      <c r="F35" s="123">
        <f>Pomocný!N31</f>
        <v>0</v>
      </c>
      <c r="G35" s="120"/>
      <c r="H35" s="120" t="str">
        <f>Pomocný!$O31</f>
        <v>N</v>
      </c>
      <c r="I35" s="120"/>
      <c r="J35" s="120" t="str">
        <f>Pomocný!$O31</f>
        <v>N</v>
      </c>
      <c r="K35" s="120"/>
      <c r="L35" s="125" t="str">
        <f>Pomocný!$O31</f>
        <v>N</v>
      </c>
    </row>
    <row r="36" spans="2:12" ht="5.0999999999999996" customHeight="1">
      <c r="B36" s="48"/>
      <c r="C36" s="49"/>
      <c r="D36" s="48"/>
      <c r="E36" s="48"/>
      <c r="F36" s="48"/>
      <c r="G36" s="119"/>
      <c r="H36" s="119"/>
      <c r="I36" s="119"/>
      <c r="J36" s="48"/>
      <c r="K36" s="119"/>
      <c r="L36" s="119"/>
    </row>
    <row r="37" spans="2:12" ht="5.0999999999999996" customHeight="1">
      <c r="B37" s="48"/>
      <c r="C37" s="49"/>
      <c r="D37" s="48"/>
      <c r="E37" s="48"/>
      <c r="F37" s="48"/>
      <c r="G37" s="119"/>
      <c r="H37" s="119"/>
      <c r="I37" s="119"/>
      <c r="J37" s="48"/>
      <c r="K37" s="119"/>
      <c r="L37" s="119"/>
    </row>
    <row r="38" spans="2:12" ht="5.0999999999999996" customHeight="1" thickBot="1">
      <c r="B38" s="48"/>
      <c r="C38" s="49"/>
      <c r="D38" s="48"/>
      <c r="E38" s="48"/>
      <c r="F38" s="48"/>
      <c r="G38" s="119"/>
      <c r="H38" s="119"/>
      <c r="I38" s="119"/>
      <c r="J38" s="48"/>
      <c r="K38" s="119"/>
      <c r="L38" s="119"/>
    </row>
    <row r="39" spans="2:12" ht="15" customHeight="1" thickBot="1">
      <c r="B39" s="130" t="s">
        <v>1386</v>
      </c>
      <c r="C39" s="168" t="s">
        <v>1384</v>
      </c>
      <c r="D39" s="169"/>
      <c r="E39" s="169"/>
      <c r="F39" s="132">
        <v>1</v>
      </c>
      <c r="G39" s="126"/>
      <c r="H39" s="120">
        <f>$F39</f>
        <v>1</v>
      </c>
      <c r="I39" s="126"/>
      <c r="J39" s="120">
        <f>$F39</f>
        <v>1</v>
      </c>
      <c r="K39" s="126"/>
      <c r="L39" s="125">
        <f>$F39</f>
        <v>1</v>
      </c>
    </row>
    <row r="40" spans="2:12" ht="5.0999999999999996" customHeight="1">
      <c r="B40" s="48"/>
      <c r="C40" s="49"/>
      <c r="D40" s="48"/>
      <c r="E40" s="48"/>
      <c r="F40" s="48"/>
      <c r="G40" s="119"/>
      <c r="H40" s="119"/>
      <c r="I40" s="119"/>
      <c r="J40" s="48"/>
      <c r="K40" s="119"/>
      <c r="L40" s="119"/>
    </row>
    <row r="41" spans="2:12" ht="5.0999999999999996" customHeight="1" thickBot="1">
      <c r="B41" s="48"/>
      <c r="C41" s="49"/>
      <c r="D41" s="48"/>
      <c r="E41" s="48"/>
      <c r="F41" s="48"/>
      <c r="G41" s="119"/>
      <c r="H41" s="119"/>
      <c r="I41" s="119"/>
      <c r="J41" s="48"/>
      <c r="K41" s="119"/>
      <c r="L41" s="119"/>
    </row>
    <row r="42" spans="2:12" ht="15" customHeight="1" thickBot="1">
      <c r="B42" s="130" t="s">
        <v>1387</v>
      </c>
      <c r="C42" s="168" t="s">
        <v>1385</v>
      </c>
      <c r="D42" s="169"/>
      <c r="E42" s="169"/>
      <c r="F42" s="132">
        <v>1</v>
      </c>
      <c r="G42" s="126"/>
      <c r="H42" s="120">
        <f>$F42</f>
        <v>1</v>
      </c>
      <c r="I42" s="126"/>
      <c r="J42" s="120">
        <f>$F42</f>
        <v>1</v>
      </c>
      <c r="K42" s="126"/>
      <c r="L42" s="125">
        <f>$F42</f>
        <v>1</v>
      </c>
    </row>
    <row r="43" spans="2:12" ht="5.0999999999999996" customHeight="1">
      <c r="B43" s="48"/>
      <c r="C43" s="49"/>
      <c r="D43" s="48"/>
      <c r="E43" s="48"/>
      <c r="F43" s="48"/>
      <c r="G43" s="119"/>
      <c r="H43" s="119"/>
      <c r="I43" s="119"/>
      <c r="J43" s="48"/>
      <c r="K43" s="119"/>
      <c r="L43" s="119"/>
    </row>
    <row r="44" spans="2:12" ht="5.0999999999999996" customHeight="1">
      <c r="B44" s="48"/>
      <c r="C44" s="49"/>
      <c r="D44" s="48"/>
      <c r="E44" s="48"/>
      <c r="F44" s="48"/>
      <c r="G44" s="119"/>
      <c r="H44" s="119"/>
      <c r="I44" s="119"/>
      <c r="J44" s="48"/>
      <c r="K44" s="119"/>
      <c r="L44" s="119"/>
    </row>
    <row r="45" spans="2:12" ht="5.0999999999999996" customHeight="1" thickBot="1">
      <c r="B45" s="48"/>
      <c r="C45" s="171"/>
      <c r="D45" s="171"/>
      <c r="E45" s="171"/>
      <c r="F45" s="171"/>
      <c r="G45" s="119"/>
      <c r="H45" s="119"/>
      <c r="I45" s="119"/>
      <c r="J45" s="48"/>
      <c r="K45" s="119"/>
      <c r="L45" s="119"/>
    </row>
    <row r="46" spans="2:12" s="170" customFormat="1" ht="20.100000000000001" customHeight="1" thickBot="1">
      <c r="B46" s="131" t="s">
        <v>142</v>
      </c>
      <c r="C46" s="284" t="s">
        <v>140</v>
      </c>
      <c r="D46" s="285"/>
      <c r="E46" s="285"/>
      <c r="F46" s="286"/>
      <c r="G46" s="121"/>
      <c r="H46" s="166" t="str">
        <f>IF(COUNTIF(H13:H32,"N")&gt;0,"Nevyhověl(a)",IF(MAX(H13:H32,H39,H42)&gt;3,"Nevyhověl(a)",IF(AVERAGE(H13:H32,H39,H42)&gt;2,"Nevyhověl(a)","Vyhověl(a)")))</f>
        <v>Nevyhověl(a)</v>
      </c>
      <c r="I46" s="121"/>
      <c r="J46" s="166" t="str">
        <f>IF(COUNTIF(J13:J32,"N")&gt;0,"Nevyhověl(a)",IF(MAX(J13:J32,J39,J42)&gt;3,"Nevyhověl(a)",IF(AVERAGE(J13:J32,J39,J42)&gt;2,"Nevyhověl(a)","Vyhověl(a)")))</f>
        <v>Nevyhověl(a)</v>
      </c>
      <c r="K46" s="121"/>
      <c r="L46" s="167" t="str">
        <f>IF(COUNTIF(L13:L32,"N")&gt;0,"Nevyhověl(a)",IF(MAX(L13:L32,L39,L42)&gt;3,"Nevyhověl(a)",IF(AVERAGE(L13:L32,L39,L42)&gt;2,"Nevyhověl(a)","Vyhověl(a)")))</f>
        <v>Nevyhověl(a)</v>
      </c>
    </row>
    <row r="48" spans="2:12" s="105" customFormat="1">
      <c r="B48" s="45"/>
      <c r="D48" s="45"/>
      <c r="E48" s="45"/>
      <c r="F48" s="45"/>
      <c r="G48" s="114"/>
      <c r="H48" s="114"/>
      <c r="I48" s="114"/>
      <c r="J48" s="45"/>
      <c r="K48" s="114"/>
      <c r="L48" s="114"/>
    </row>
    <row r="49" spans="2:12" s="105" customFormat="1">
      <c r="B49" s="45"/>
      <c r="D49" s="45"/>
      <c r="E49" s="45"/>
      <c r="F49" s="45"/>
      <c r="G49" s="114"/>
      <c r="H49" s="114"/>
      <c r="I49" s="114"/>
      <c r="J49" s="45"/>
      <c r="K49" s="114"/>
      <c r="L49" s="114"/>
    </row>
    <row r="50" spans="2:12" s="105" customFormat="1">
      <c r="B50" s="45"/>
      <c r="D50" s="45"/>
      <c r="E50" s="45"/>
      <c r="F50" s="45"/>
      <c r="G50" s="114"/>
      <c r="H50" s="114"/>
      <c r="I50" s="114"/>
      <c r="J50" s="45"/>
      <c r="K50" s="114"/>
      <c r="L50" s="114"/>
    </row>
    <row r="51" spans="2:12" s="105" customFormat="1">
      <c r="B51" s="45"/>
      <c r="D51" s="45"/>
      <c r="E51" s="45"/>
      <c r="F51" s="45"/>
      <c r="G51" s="114"/>
      <c r="H51" s="114"/>
      <c r="I51" s="114"/>
      <c r="J51" s="45"/>
      <c r="K51" s="114"/>
      <c r="L51" s="114"/>
    </row>
    <row r="52" spans="2:12" s="105" customFormat="1">
      <c r="B52" s="45"/>
      <c r="D52" s="45"/>
      <c r="E52" s="45"/>
      <c r="F52" s="45"/>
      <c r="G52" s="114"/>
      <c r="H52" s="114"/>
      <c r="I52" s="114"/>
      <c r="J52" s="45"/>
      <c r="K52" s="114"/>
      <c r="L52" s="114"/>
    </row>
    <row r="53" spans="2:12" s="105" customFormat="1">
      <c r="B53" s="45"/>
      <c r="D53" s="45"/>
      <c r="E53" s="45"/>
      <c r="F53" s="45"/>
      <c r="G53" s="114"/>
      <c r="H53" s="114"/>
      <c r="I53" s="114"/>
      <c r="J53" s="45"/>
      <c r="K53" s="114"/>
      <c r="L53" s="114"/>
    </row>
    <row r="54" spans="2:12" s="105" customFormat="1">
      <c r="B54" s="45"/>
      <c r="D54" s="45"/>
      <c r="E54" s="45"/>
      <c r="F54" s="45"/>
      <c r="G54" s="114"/>
      <c r="H54" s="114"/>
      <c r="I54" s="114"/>
      <c r="J54" s="45"/>
      <c r="K54" s="114"/>
      <c r="L54" s="114"/>
    </row>
    <row r="55" spans="2:12" s="105" customFormat="1">
      <c r="B55" s="45"/>
      <c r="D55" s="45"/>
      <c r="E55" s="45"/>
      <c r="F55" s="45"/>
      <c r="G55" s="114"/>
      <c r="H55" s="114"/>
      <c r="I55" s="114"/>
      <c r="J55" s="45"/>
      <c r="K55" s="114"/>
      <c r="L55" s="114"/>
    </row>
  </sheetData>
  <sheetProtection sheet="1"/>
  <mergeCells count="11">
    <mergeCell ref="D7:J7"/>
    <mergeCell ref="B35:C35"/>
    <mergeCell ref="C46:F46"/>
    <mergeCell ref="D9:J9"/>
    <mergeCell ref="B9:C9"/>
    <mergeCell ref="B1:L1"/>
    <mergeCell ref="B3:C3"/>
    <mergeCell ref="B5:C5"/>
    <mergeCell ref="B7:C7"/>
    <mergeCell ref="D3:J3"/>
    <mergeCell ref="D5:J5"/>
  </mergeCells>
  <phoneticPr fontId="33" type="noConversion"/>
  <conditionalFormatting sqref="K46 G46 I46">
    <cfRule type="cellIs" dxfId="3" priority="1" stopIfTrue="1" operator="equal">
      <formula>"Nevyhověl(a)"</formula>
    </cfRule>
    <cfRule type="cellIs" dxfId="2" priority="2" stopIfTrue="1" operator="equal">
      <formula>"Vyhověl(a)"</formula>
    </cfRule>
  </conditionalFormatting>
  <conditionalFormatting sqref="L46 H46 J46">
    <cfRule type="cellIs" dxfId="1" priority="11" stopIfTrue="1" operator="equal">
      <formula>"Nevyhověl(a)"</formula>
    </cfRule>
    <cfRule type="cellIs" dxfId="0" priority="12" stopIfTrue="1" operator="equal">
      <formula>"Vyhověl(a)"</formula>
    </cfRule>
  </conditionalFormatting>
  <printOptions horizontalCentered="1"/>
  <pageMargins left="0" right="0" top="0.59055118110236227" bottom="0.39370078740157483" header="0" footer="0"/>
  <pageSetup paperSize="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2"/>
  <dimension ref="B1:P170"/>
  <sheetViews>
    <sheetView showGridLines="0" workbookViewId="0"/>
  </sheetViews>
  <sheetFormatPr defaultRowHeight="13.2"/>
  <cols>
    <col min="1" max="1" width="1.6640625" customWidth="1"/>
    <col min="2" max="9" width="8.6640625" style="18" customWidth="1"/>
    <col min="10" max="10" width="10.6640625" customWidth="1"/>
    <col min="11" max="11" width="9.109375" style="18" customWidth="1"/>
    <col min="12" max="12" width="11.44140625" style="18" bestFit="1" customWidth="1"/>
    <col min="13" max="13" width="9.109375" style="18" customWidth="1"/>
    <col min="14" max="14" width="12.33203125" style="22" customWidth="1"/>
    <col min="15" max="16" width="11.109375" style="22" customWidth="1"/>
  </cols>
  <sheetData>
    <row r="1" spans="2:16">
      <c r="B1" s="21"/>
      <c r="C1" s="21"/>
      <c r="D1" s="21"/>
      <c r="F1" s="21"/>
    </row>
    <row r="2" spans="2:16">
      <c r="B2" s="21"/>
      <c r="C2" s="21"/>
      <c r="D2" s="21"/>
      <c r="F2" s="21"/>
    </row>
    <row r="3" spans="2:16">
      <c r="B3" s="21"/>
      <c r="C3" s="21"/>
      <c r="D3" s="21"/>
      <c r="F3" s="21"/>
    </row>
    <row r="4" spans="2:16">
      <c r="B4" s="21"/>
      <c r="C4" s="21"/>
      <c r="D4" s="21"/>
      <c r="F4" s="21"/>
    </row>
    <row r="5" spans="2:16">
      <c r="B5" s="21"/>
      <c r="C5" s="21"/>
      <c r="D5" s="21"/>
      <c r="F5" s="21"/>
    </row>
    <row r="6" spans="2:16">
      <c r="B6" s="21"/>
      <c r="C6" s="21"/>
      <c r="D6" s="21"/>
      <c r="F6" s="21"/>
    </row>
    <row r="7" spans="2:16">
      <c r="B7" s="21"/>
      <c r="C7" s="21"/>
      <c r="D7" s="21"/>
      <c r="F7" s="21"/>
    </row>
    <row r="8" spans="2:16">
      <c r="B8" s="21"/>
      <c r="C8" s="21"/>
      <c r="D8" s="21"/>
      <c r="F8" s="21"/>
    </row>
    <row r="9" spans="2:16">
      <c r="B9" s="18" t="s">
        <v>770</v>
      </c>
      <c r="C9" s="18">
        <v>1</v>
      </c>
      <c r="D9" s="18" t="s">
        <v>1523</v>
      </c>
      <c r="E9" s="18">
        <v>0</v>
      </c>
      <c r="F9" s="18" t="s">
        <v>1524</v>
      </c>
      <c r="G9" s="24">
        <v>0</v>
      </c>
      <c r="J9" s="18" t="s">
        <v>1045</v>
      </c>
      <c r="K9" s="18">
        <v>1</v>
      </c>
      <c r="L9" s="18" t="s">
        <v>1514</v>
      </c>
      <c r="M9" s="18">
        <v>1</v>
      </c>
    </row>
    <row r="10" spans="2:16">
      <c r="B10" s="18" t="s">
        <v>769</v>
      </c>
      <c r="C10" s="18" t="s">
        <v>763</v>
      </c>
      <c r="D10" s="18" t="s">
        <v>768</v>
      </c>
      <c r="E10" s="18" t="s">
        <v>767</v>
      </c>
      <c r="F10" s="18" t="s">
        <v>766</v>
      </c>
      <c r="G10" s="18" t="s">
        <v>764</v>
      </c>
      <c r="H10" s="18" t="s">
        <v>1377</v>
      </c>
      <c r="I10" s="18" t="s">
        <v>957</v>
      </c>
      <c r="J10" s="18" t="s">
        <v>771</v>
      </c>
      <c r="K10" s="18" t="s">
        <v>773</v>
      </c>
      <c r="L10" s="18" t="s">
        <v>772</v>
      </c>
      <c r="M10" s="18" t="s">
        <v>1051</v>
      </c>
      <c r="N10" s="22" t="s">
        <v>1052</v>
      </c>
      <c r="O10" s="22" t="s">
        <v>381</v>
      </c>
      <c r="P10" s="22" t="s">
        <v>382</v>
      </c>
    </row>
    <row r="11" spans="2:16">
      <c r="B11" s="18">
        <v>1</v>
      </c>
      <c r="C11" s="18">
        <v>22</v>
      </c>
      <c r="D11" s="18">
        <v>1</v>
      </c>
      <c r="E11" s="23"/>
      <c r="F11" s="134" t="s">
        <v>1054</v>
      </c>
      <c r="G11" s="18">
        <f>IF(B11="","",IF(E11&lt;&gt;F11,1,0))</f>
        <v>1</v>
      </c>
      <c r="H11" s="18" t="s">
        <v>1146</v>
      </c>
      <c r="I11" s="18">
        <v>2</v>
      </c>
      <c r="J11" s="99" t="str">
        <f>'1'!$A$1</f>
        <v>O1P</v>
      </c>
      <c r="K11" s="99">
        <f>IF(OR('Nastavení Online'!B6="x",'Nastavení Online'!B6="X"),1,0)</f>
        <v>1</v>
      </c>
      <c r="L11" s="99">
        <f>IF(K11=0,0,COUNTIF(H$11:H$170,J11))</f>
        <v>10</v>
      </c>
      <c r="M11" s="99">
        <f>SUMIF($H$11:$H$200,$J11,$G$11:$G$200)</f>
        <v>10</v>
      </c>
      <c r="N11" s="98">
        <f t="shared" ref="N11:N31" si="0">IF(L11&gt;0,((L11-M11)/L11),"Netestováno")</f>
        <v>0</v>
      </c>
      <c r="O11" s="100" t="str">
        <f>IF($N11="Netestováno","",IF($N11&gt;=90%,1,IF($N11&gt;=80%,2,IF($N11&gt;=70%,3,"N"))))</f>
        <v>N</v>
      </c>
      <c r="P11" s="100" t="str">
        <f>IF($N11="Netestováno","",IF($N11&gt;=95%,1,IF($N11&gt;=90%,2,IF($N11&gt;=85%,3,IF($N11&gt;=80%,4,"N")))))</f>
        <v>N</v>
      </c>
    </row>
    <row r="12" spans="2:16">
      <c r="B12" s="18">
        <v>2</v>
      </c>
      <c r="C12" s="18">
        <v>18</v>
      </c>
      <c r="D12" s="18">
        <v>1</v>
      </c>
      <c r="E12" s="23"/>
      <c r="F12" s="134" t="s">
        <v>1053</v>
      </c>
      <c r="G12" s="18">
        <f t="shared" ref="G12:G75" si="1">IF(B12="","",IF(E12&lt;&gt;F12,1,0))</f>
        <v>1</v>
      </c>
      <c r="H12" s="18" t="s">
        <v>1146</v>
      </c>
      <c r="I12" s="18">
        <v>2</v>
      </c>
      <c r="J12" s="99" t="str">
        <f>'2'!$A$1</f>
        <v>O1D</v>
      </c>
      <c r="K12" s="99">
        <f>IF(OR('Nastavení Online'!B7="x",'Nastavení Online'!B7="X"),1,0)</f>
        <v>1</v>
      </c>
      <c r="L12" s="99">
        <f t="shared" ref="L12:L30" si="2">IF(K12=0,0,COUNTIF(H$11:H$170,J12))</f>
        <v>10</v>
      </c>
      <c r="M12" s="99">
        <f t="shared" ref="M12:M30" si="3">SUMIF($H$11:$H$200,$J12,$G$11:$G$200)</f>
        <v>10</v>
      </c>
      <c r="N12" s="98">
        <f t="shared" si="0"/>
        <v>0</v>
      </c>
      <c r="O12" s="100" t="str">
        <f t="shared" ref="O12:O31" si="4">IF($N12="Netestováno","",IF($N12&gt;=90%,1,IF($N12&gt;=80%,2,IF($N12&gt;=70%,3,"N"))))</f>
        <v>N</v>
      </c>
      <c r="P12" s="100" t="str">
        <f t="shared" ref="P12:P31" si="5">IF($N12="Netestováno","",IF($N12&gt;=95%,1,IF($N12&gt;=90%,2,IF($N12&gt;=85%,3,IF($N12&gt;=80%,4,"N")))))</f>
        <v>N</v>
      </c>
    </row>
    <row r="13" spans="2:16">
      <c r="B13" s="18">
        <v>3</v>
      </c>
      <c r="C13" s="18">
        <v>10</v>
      </c>
      <c r="D13" s="18">
        <v>1</v>
      </c>
      <c r="E13" s="23"/>
      <c r="F13" s="134" t="s">
        <v>1065</v>
      </c>
      <c r="G13" s="18">
        <f t="shared" si="1"/>
        <v>1</v>
      </c>
      <c r="H13" s="18" t="s">
        <v>1146</v>
      </c>
      <c r="I13" s="18">
        <v>3</v>
      </c>
      <c r="J13" s="99" t="str">
        <f>'3'!$A$1</f>
        <v>O2P</v>
      </c>
      <c r="K13" s="99">
        <f>IF(OR('Nastavení Online'!B8="x",'Nastavení Online'!B8="X"),1,0)</f>
        <v>1</v>
      </c>
      <c r="L13" s="99">
        <f t="shared" si="2"/>
        <v>10</v>
      </c>
      <c r="M13" s="99">
        <f t="shared" si="3"/>
        <v>10</v>
      </c>
      <c r="N13" s="98">
        <f t="shared" si="0"/>
        <v>0</v>
      </c>
      <c r="O13" s="100" t="str">
        <f t="shared" si="4"/>
        <v>N</v>
      </c>
      <c r="P13" s="100" t="str">
        <f t="shared" si="5"/>
        <v>N</v>
      </c>
    </row>
    <row r="14" spans="2:16">
      <c r="B14" s="18">
        <v>4</v>
      </c>
      <c r="C14" s="18">
        <v>1</v>
      </c>
      <c r="D14" s="18">
        <v>1</v>
      </c>
      <c r="E14" s="23"/>
      <c r="F14" s="134" t="s">
        <v>1054</v>
      </c>
      <c r="G14" s="18">
        <f t="shared" si="1"/>
        <v>1</v>
      </c>
      <c r="H14" s="18" t="s">
        <v>1146</v>
      </c>
      <c r="I14" s="18">
        <v>3</v>
      </c>
      <c r="J14" s="99" t="str">
        <f>'4'!$A$1</f>
        <v>O2D</v>
      </c>
      <c r="K14" s="99">
        <f>IF(OR('Nastavení Online'!B9="x",'Nastavení Online'!B9="X"),1,0)</f>
        <v>1</v>
      </c>
      <c r="L14" s="99">
        <f t="shared" si="2"/>
        <v>10</v>
      </c>
      <c r="M14" s="99">
        <f t="shared" si="3"/>
        <v>10</v>
      </c>
      <c r="N14" s="98">
        <f t="shared" si="0"/>
        <v>0</v>
      </c>
      <c r="O14" s="100" t="str">
        <f t="shared" si="4"/>
        <v>N</v>
      </c>
      <c r="P14" s="100" t="str">
        <f t="shared" si="5"/>
        <v>N</v>
      </c>
    </row>
    <row r="15" spans="2:16">
      <c r="B15" s="18">
        <v>5</v>
      </c>
      <c r="C15" s="18">
        <v>25</v>
      </c>
      <c r="D15" s="18">
        <v>1</v>
      </c>
      <c r="E15" s="23"/>
      <c r="F15" s="134" t="s">
        <v>1054</v>
      </c>
      <c r="G15" s="18">
        <f t="shared" si="1"/>
        <v>1</v>
      </c>
      <c r="H15" s="18" t="s">
        <v>1146</v>
      </c>
      <c r="I15" s="18">
        <v>2</v>
      </c>
      <c r="J15" s="99" t="str">
        <f>'5'!$A$1</f>
        <v>O3P</v>
      </c>
      <c r="K15" s="99">
        <f>IF(OR('Nastavení Online'!B10="x",'Nastavení Online'!B10="X"),1,0)</f>
        <v>1</v>
      </c>
      <c r="L15" s="99">
        <f t="shared" si="2"/>
        <v>10</v>
      </c>
      <c r="M15" s="99">
        <f t="shared" si="3"/>
        <v>10</v>
      </c>
      <c r="N15" s="98">
        <f t="shared" si="0"/>
        <v>0</v>
      </c>
      <c r="O15" s="100" t="str">
        <f t="shared" si="4"/>
        <v>N</v>
      </c>
      <c r="P15" s="100" t="str">
        <f t="shared" si="5"/>
        <v>N</v>
      </c>
    </row>
    <row r="16" spans="2:16">
      <c r="B16" s="18">
        <v>6</v>
      </c>
      <c r="C16" s="18">
        <v>3</v>
      </c>
      <c r="D16" s="18">
        <v>1</v>
      </c>
      <c r="E16" s="23"/>
      <c r="F16" s="134" t="s">
        <v>1053</v>
      </c>
      <c r="G16" s="18">
        <f t="shared" si="1"/>
        <v>1</v>
      </c>
      <c r="H16" s="18" t="s">
        <v>1146</v>
      </c>
      <c r="I16" s="18">
        <v>2</v>
      </c>
      <c r="J16" s="99" t="str">
        <f>'6'!$A$1</f>
        <v>O3D</v>
      </c>
      <c r="K16" s="99">
        <f>IF(OR('Nastavení Online'!B11="x",'Nastavení Online'!B11="X"),1,0)</f>
        <v>1</v>
      </c>
      <c r="L16" s="99">
        <f t="shared" si="2"/>
        <v>10</v>
      </c>
      <c r="M16" s="99">
        <f t="shared" si="3"/>
        <v>10</v>
      </c>
      <c r="N16" s="98">
        <f t="shared" si="0"/>
        <v>0</v>
      </c>
      <c r="O16" s="100" t="str">
        <f t="shared" si="4"/>
        <v>N</v>
      </c>
      <c r="P16" s="100" t="str">
        <f t="shared" si="5"/>
        <v>N</v>
      </c>
    </row>
    <row r="17" spans="2:16">
      <c r="B17" s="18">
        <v>7</v>
      </c>
      <c r="C17" s="18">
        <v>27</v>
      </c>
      <c r="D17" s="18">
        <v>1</v>
      </c>
      <c r="E17" s="23"/>
      <c r="F17" s="134" t="s">
        <v>1065</v>
      </c>
      <c r="G17" s="18">
        <f t="shared" si="1"/>
        <v>1</v>
      </c>
      <c r="H17" s="18" t="s">
        <v>1146</v>
      </c>
      <c r="I17" s="18">
        <v>3</v>
      </c>
      <c r="J17" s="99" t="str">
        <f>'7'!$A$1</f>
        <v>O4P</v>
      </c>
      <c r="K17" s="99">
        <f>IF(OR('Nastavení Online'!B12="x",'Nastavení Online'!B12="X"),1,0)</f>
        <v>1</v>
      </c>
      <c r="L17" s="99">
        <f t="shared" si="2"/>
        <v>10</v>
      </c>
      <c r="M17" s="99">
        <f t="shared" si="3"/>
        <v>10</v>
      </c>
      <c r="N17" s="98">
        <f t="shared" si="0"/>
        <v>0</v>
      </c>
      <c r="O17" s="100" t="str">
        <f t="shared" si="4"/>
        <v>N</v>
      </c>
      <c r="P17" s="100" t="str">
        <f t="shared" si="5"/>
        <v>N</v>
      </c>
    </row>
    <row r="18" spans="2:16">
      <c r="B18" s="18">
        <v>8</v>
      </c>
      <c r="C18" s="18">
        <v>12</v>
      </c>
      <c r="D18" s="18">
        <v>1</v>
      </c>
      <c r="E18" s="23"/>
      <c r="F18" s="134" t="s">
        <v>1065</v>
      </c>
      <c r="G18" s="18">
        <f t="shared" si="1"/>
        <v>1</v>
      </c>
      <c r="H18" s="18" t="s">
        <v>1146</v>
      </c>
      <c r="I18" s="18">
        <v>3</v>
      </c>
      <c r="J18" s="99" t="str">
        <f>'8'!$A$1</f>
        <v>O4D</v>
      </c>
      <c r="K18" s="99">
        <f>IF(OR('Nastavení Online'!B13="x",'Nastavení Online'!B13="X"),1,0)</f>
        <v>1</v>
      </c>
      <c r="L18" s="99">
        <f t="shared" si="2"/>
        <v>10</v>
      </c>
      <c r="M18" s="99">
        <f t="shared" si="3"/>
        <v>10</v>
      </c>
      <c r="N18" s="98">
        <f t="shared" si="0"/>
        <v>0</v>
      </c>
      <c r="O18" s="100" t="str">
        <f t="shared" si="4"/>
        <v>N</v>
      </c>
      <c r="P18" s="100" t="str">
        <f t="shared" si="5"/>
        <v>N</v>
      </c>
    </row>
    <row r="19" spans="2:16">
      <c r="B19" s="18">
        <v>9</v>
      </c>
      <c r="C19" s="18">
        <v>29</v>
      </c>
      <c r="D19" s="18">
        <v>1</v>
      </c>
      <c r="E19" s="23"/>
      <c r="F19" s="134" t="s">
        <v>1065</v>
      </c>
      <c r="G19" s="18">
        <f t="shared" si="1"/>
        <v>1</v>
      </c>
      <c r="H19" s="18" t="s">
        <v>1146</v>
      </c>
      <c r="I19" s="18">
        <v>2</v>
      </c>
      <c r="J19" s="99" t="str">
        <f>'9'!$A$1</f>
        <v>O5P</v>
      </c>
      <c r="K19" s="99">
        <f>IF(OR('Nastavení Online'!B14="x",'Nastavení Online'!B14="X"),1,0)</f>
        <v>1</v>
      </c>
      <c r="L19" s="99">
        <f t="shared" si="2"/>
        <v>10</v>
      </c>
      <c r="M19" s="99">
        <f t="shared" si="3"/>
        <v>10</v>
      </c>
      <c r="N19" s="98">
        <f t="shared" si="0"/>
        <v>0</v>
      </c>
      <c r="O19" s="100" t="str">
        <f t="shared" si="4"/>
        <v>N</v>
      </c>
      <c r="P19" s="100" t="str">
        <f t="shared" si="5"/>
        <v>N</v>
      </c>
    </row>
    <row r="20" spans="2:16">
      <c r="B20" s="18">
        <v>10</v>
      </c>
      <c r="C20" s="18">
        <v>17</v>
      </c>
      <c r="D20" s="18">
        <v>1</v>
      </c>
      <c r="E20" s="23"/>
      <c r="F20" s="134" t="s">
        <v>1065</v>
      </c>
      <c r="G20" s="18">
        <f t="shared" si="1"/>
        <v>1</v>
      </c>
      <c r="H20" s="18" t="s">
        <v>1146</v>
      </c>
      <c r="I20" s="18">
        <v>3</v>
      </c>
      <c r="J20" s="99" t="str">
        <f>'10'!$A$1</f>
        <v>O5D</v>
      </c>
      <c r="K20" s="99">
        <f>IF(OR('Nastavení Online'!B15="x",'Nastavení Online'!B15="X"),1,0)</f>
        <v>1</v>
      </c>
      <c r="L20" s="99">
        <f t="shared" si="2"/>
        <v>10</v>
      </c>
      <c r="M20" s="99">
        <f t="shared" si="3"/>
        <v>10</v>
      </c>
      <c r="N20" s="98">
        <f t="shared" si="0"/>
        <v>0</v>
      </c>
      <c r="O20" s="100" t="str">
        <f t="shared" si="4"/>
        <v>N</v>
      </c>
      <c r="P20" s="100" t="str">
        <f t="shared" si="5"/>
        <v>N</v>
      </c>
    </row>
    <row r="21" spans="2:16">
      <c r="B21" s="18">
        <v>11</v>
      </c>
      <c r="C21" s="18">
        <v>33</v>
      </c>
      <c r="D21" s="18">
        <v>2</v>
      </c>
      <c r="E21" s="23"/>
      <c r="F21" s="134" t="s">
        <v>1065</v>
      </c>
      <c r="G21" s="18">
        <f t="shared" si="1"/>
        <v>1</v>
      </c>
      <c r="H21" s="18" t="s">
        <v>1147</v>
      </c>
      <c r="I21" s="18">
        <v>2</v>
      </c>
      <c r="J21" s="99" t="str">
        <f>'11'!$A$1</f>
        <v>O6P</v>
      </c>
      <c r="K21" s="99">
        <f>IF(OR('Nastavení Online'!B16="x",'Nastavení Online'!B16="X"),1,0)</f>
        <v>1</v>
      </c>
      <c r="L21" s="99">
        <f t="shared" si="2"/>
        <v>10</v>
      </c>
      <c r="M21" s="99">
        <f t="shared" si="3"/>
        <v>10</v>
      </c>
      <c r="N21" s="98">
        <f t="shared" si="0"/>
        <v>0</v>
      </c>
      <c r="O21" s="100" t="str">
        <f t="shared" si="4"/>
        <v>N</v>
      </c>
      <c r="P21" s="100" t="str">
        <f t="shared" si="5"/>
        <v>N</v>
      </c>
    </row>
    <row r="22" spans="2:16">
      <c r="B22" s="18">
        <v>12</v>
      </c>
      <c r="C22" s="18">
        <v>46</v>
      </c>
      <c r="D22" s="18">
        <v>2</v>
      </c>
      <c r="E22" s="23"/>
      <c r="F22" s="134" t="s">
        <v>1054</v>
      </c>
      <c r="G22" s="18">
        <f t="shared" si="1"/>
        <v>1</v>
      </c>
      <c r="H22" s="18" t="s">
        <v>1147</v>
      </c>
      <c r="I22" s="18">
        <v>2</v>
      </c>
      <c r="J22" s="99" t="str">
        <f>'12'!$A$1</f>
        <v>O6D</v>
      </c>
      <c r="K22" s="99">
        <f>IF(OR('Nastavení Online'!B17="x",'Nastavení Online'!B17="X"),1,0)</f>
        <v>1</v>
      </c>
      <c r="L22" s="99">
        <f t="shared" si="2"/>
        <v>10</v>
      </c>
      <c r="M22" s="99">
        <f t="shared" si="3"/>
        <v>10</v>
      </c>
      <c r="N22" s="98">
        <f t="shared" si="0"/>
        <v>0</v>
      </c>
      <c r="O22" s="100" t="str">
        <f t="shared" si="4"/>
        <v>N</v>
      </c>
      <c r="P22" s="100" t="str">
        <f t="shared" si="5"/>
        <v>N</v>
      </c>
    </row>
    <row r="23" spans="2:16">
      <c r="B23" s="18">
        <v>13</v>
      </c>
      <c r="C23" s="18">
        <v>50</v>
      </c>
      <c r="D23" s="18">
        <v>2</v>
      </c>
      <c r="E23" s="23"/>
      <c r="F23" s="134" t="s">
        <v>1065</v>
      </c>
      <c r="G23" s="18">
        <f t="shared" si="1"/>
        <v>1</v>
      </c>
      <c r="H23" s="18" t="s">
        <v>1147</v>
      </c>
      <c r="I23" s="18">
        <v>2</v>
      </c>
      <c r="J23" s="99" t="str">
        <f>'13'!$A$1</f>
        <v>O7P</v>
      </c>
      <c r="K23" s="99">
        <f>IF(OR('Nastavení Online'!B18="x",'Nastavení Online'!B18="X"),1,0)</f>
        <v>1</v>
      </c>
      <c r="L23" s="99">
        <f t="shared" si="2"/>
        <v>10</v>
      </c>
      <c r="M23" s="99">
        <f t="shared" si="3"/>
        <v>10</v>
      </c>
      <c r="N23" s="98">
        <f t="shared" si="0"/>
        <v>0</v>
      </c>
      <c r="O23" s="100" t="str">
        <f t="shared" si="4"/>
        <v>N</v>
      </c>
      <c r="P23" s="100" t="str">
        <f t="shared" si="5"/>
        <v>N</v>
      </c>
    </row>
    <row r="24" spans="2:16">
      <c r="B24" s="18">
        <v>14</v>
      </c>
      <c r="C24" s="18">
        <v>40</v>
      </c>
      <c r="D24" s="18">
        <v>2</v>
      </c>
      <c r="E24" s="23"/>
      <c r="F24" s="134" t="s">
        <v>1065</v>
      </c>
      <c r="G24" s="18">
        <f t="shared" si="1"/>
        <v>1</v>
      </c>
      <c r="H24" s="18" t="s">
        <v>1147</v>
      </c>
      <c r="I24" s="18">
        <v>2</v>
      </c>
      <c r="J24" s="99" t="str">
        <f>'14'!$A$1</f>
        <v>O8P</v>
      </c>
      <c r="K24" s="99">
        <f>IF(OR('Nastavení Online'!B19="x",'Nastavení Online'!B19="X"),1,0)</f>
        <v>1</v>
      </c>
      <c r="L24" s="99">
        <f t="shared" si="2"/>
        <v>10</v>
      </c>
      <c r="M24" s="99">
        <f t="shared" si="3"/>
        <v>10</v>
      </c>
      <c r="N24" s="98">
        <f t="shared" si="0"/>
        <v>0</v>
      </c>
      <c r="O24" s="100" t="str">
        <f t="shared" si="4"/>
        <v>N</v>
      </c>
      <c r="P24" s="100" t="str">
        <f t="shared" si="5"/>
        <v>N</v>
      </c>
    </row>
    <row r="25" spans="2:16">
      <c r="B25" s="18">
        <v>15</v>
      </c>
      <c r="C25" s="18">
        <v>56</v>
      </c>
      <c r="D25" s="18">
        <v>2</v>
      </c>
      <c r="E25" s="23"/>
      <c r="F25" s="134" t="s">
        <v>1054</v>
      </c>
      <c r="G25" s="18">
        <f t="shared" si="1"/>
        <v>1</v>
      </c>
      <c r="H25" s="18" t="s">
        <v>1147</v>
      </c>
      <c r="I25" s="18">
        <v>3</v>
      </c>
      <c r="J25" s="99">
        <f>'15'!$A$1</f>
        <v>0</v>
      </c>
      <c r="K25" s="99">
        <f>IF(OR('Nastavení Online'!B20="x",'Nastavení Online'!B20="X"),1,0)</f>
        <v>0</v>
      </c>
      <c r="L25" s="99">
        <f t="shared" si="2"/>
        <v>0</v>
      </c>
      <c r="M25" s="99">
        <f t="shared" si="3"/>
        <v>0</v>
      </c>
      <c r="N25" s="98" t="str">
        <f t="shared" si="0"/>
        <v>Netestováno</v>
      </c>
      <c r="O25" s="100" t="str">
        <f t="shared" si="4"/>
        <v/>
      </c>
      <c r="P25" s="100" t="str">
        <f t="shared" si="5"/>
        <v/>
      </c>
    </row>
    <row r="26" spans="2:16">
      <c r="B26" s="18">
        <v>16</v>
      </c>
      <c r="C26" s="18">
        <v>49</v>
      </c>
      <c r="D26" s="18">
        <v>2</v>
      </c>
      <c r="E26" s="23"/>
      <c r="F26" s="134" t="s">
        <v>1065</v>
      </c>
      <c r="G26" s="18">
        <f t="shared" si="1"/>
        <v>1</v>
      </c>
      <c r="H26" s="18" t="s">
        <v>1147</v>
      </c>
      <c r="I26" s="18">
        <v>3</v>
      </c>
      <c r="J26" s="99">
        <f>'16'!$A$1</f>
        <v>0</v>
      </c>
      <c r="K26" s="99">
        <f>IF(OR('Nastavení Online'!B21="x",'Nastavení Online'!B21="X"),1,0)</f>
        <v>0</v>
      </c>
      <c r="L26" s="99">
        <f t="shared" si="2"/>
        <v>0</v>
      </c>
      <c r="M26" s="99">
        <f t="shared" si="3"/>
        <v>0</v>
      </c>
      <c r="N26" s="98" t="str">
        <f t="shared" si="0"/>
        <v>Netestováno</v>
      </c>
      <c r="O26" s="100" t="str">
        <f t="shared" si="4"/>
        <v/>
      </c>
      <c r="P26" s="100" t="str">
        <f t="shared" si="5"/>
        <v/>
      </c>
    </row>
    <row r="27" spans="2:16">
      <c r="B27" s="18">
        <v>17</v>
      </c>
      <c r="C27" s="18">
        <v>58</v>
      </c>
      <c r="D27" s="18">
        <v>2</v>
      </c>
      <c r="E27" s="23"/>
      <c r="F27" s="134" t="s">
        <v>1065</v>
      </c>
      <c r="G27" s="18">
        <f t="shared" si="1"/>
        <v>1</v>
      </c>
      <c r="H27" s="18" t="s">
        <v>1147</v>
      </c>
      <c r="I27" s="18">
        <v>1</v>
      </c>
      <c r="J27" s="99">
        <f>'17'!$A$1</f>
        <v>0</v>
      </c>
      <c r="K27" s="99">
        <f>IF(OR('Nastavení Online'!B22="x",'Nastavení Online'!B22="X"),1,0)</f>
        <v>0</v>
      </c>
      <c r="L27" s="99">
        <f t="shared" si="2"/>
        <v>0</v>
      </c>
      <c r="M27" s="99">
        <f t="shared" si="3"/>
        <v>0</v>
      </c>
      <c r="N27" s="98" t="str">
        <f t="shared" si="0"/>
        <v>Netestováno</v>
      </c>
      <c r="O27" s="100" t="str">
        <f t="shared" si="4"/>
        <v/>
      </c>
      <c r="P27" s="100" t="str">
        <f t="shared" si="5"/>
        <v/>
      </c>
    </row>
    <row r="28" spans="2:16">
      <c r="B28" s="18">
        <v>18</v>
      </c>
      <c r="C28" s="18">
        <v>52</v>
      </c>
      <c r="D28" s="18">
        <v>2</v>
      </c>
      <c r="E28" s="23"/>
      <c r="F28" s="134" t="s">
        <v>1065</v>
      </c>
      <c r="G28" s="18">
        <f t="shared" si="1"/>
        <v>1</v>
      </c>
      <c r="H28" s="18" t="s">
        <v>1147</v>
      </c>
      <c r="I28" s="18">
        <v>3</v>
      </c>
      <c r="J28" s="99">
        <f>'18'!$A$1</f>
        <v>0</v>
      </c>
      <c r="K28" s="99">
        <f>IF(OR('Nastavení Online'!B23="x",'Nastavení Online'!B23="X"),1,0)</f>
        <v>0</v>
      </c>
      <c r="L28" s="99">
        <f t="shared" si="2"/>
        <v>0</v>
      </c>
      <c r="M28" s="99">
        <f t="shared" si="3"/>
        <v>0</v>
      </c>
      <c r="N28" s="98" t="str">
        <f t="shared" si="0"/>
        <v>Netestováno</v>
      </c>
      <c r="O28" s="100" t="str">
        <f t="shared" si="4"/>
        <v/>
      </c>
      <c r="P28" s="100" t="str">
        <f t="shared" si="5"/>
        <v/>
      </c>
    </row>
    <row r="29" spans="2:16">
      <c r="B29" s="18">
        <v>19</v>
      </c>
      <c r="C29" s="18">
        <v>39</v>
      </c>
      <c r="D29" s="18">
        <v>2</v>
      </c>
      <c r="E29" s="23"/>
      <c r="F29" s="134" t="s">
        <v>1054</v>
      </c>
      <c r="G29" s="18">
        <f t="shared" si="1"/>
        <v>1</v>
      </c>
      <c r="H29" s="18" t="s">
        <v>1147</v>
      </c>
      <c r="I29" s="18">
        <v>2</v>
      </c>
      <c r="J29" s="99">
        <f>'19'!$A$1</f>
        <v>0</v>
      </c>
      <c r="K29" s="99">
        <f>IF(OR('Nastavení Online'!B24="x",'Nastavení Online'!B24="X"),1,0)</f>
        <v>0</v>
      </c>
      <c r="L29" s="99">
        <f t="shared" si="2"/>
        <v>0</v>
      </c>
      <c r="M29" s="99">
        <f t="shared" si="3"/>
        <v>0</v>
      </c>
      <c r="N29" s="98" t="str">
        <f t="shared" si="0"/>
        <v>Netestováno</v>
      </c>
      <c r="O29" s="100" t="str">
        <f t="shared" si="4"/>
        <v/>
      </c>
      <c r="P29" s="100" t="str">
        <f t="shared" si="5"/>
        <v/>
      </c>
    </row>
    <row r="30" spans="2:16">
      <c r="B30" s="18">
        <v>20</v>
      </c>
      <c r="C30" s="18">
        <v>35</v>
      </c>
      <c r="D30" s="18">
        <v>2</v>
      </c>
      <c r="E30" s="23"/>
      <c r="F30" s="134" t="s">
        <v>1054</v>
      </c>
      <c r="G30" s="18">
        <f t="shared" si="1"/>
        <v>1</v>
      </c>
      <c r="H30" s="18" t="s">
        <v>1147</v>
      </c>
      <c r="I30" s="18">
        <v>3</v>
      </c>
      <c r="J30" s="99">
        <f>'20'!$A$1</f>
        <v>0</v>
      </c>
      <c r="K30" s="99">
        <f>IF(OR('Nastavení Online'!B25="x",'Nastavení Online'!B25="X"),1,0)</f>
        <v>0</v>
      </c>
      <c r="L30" s="99">
        <f t="shared" si="2"/>
        <v>0</v>
      </c>
      <c r="M30" s="99">
        <f t="shared" si="3"/>
        <v>0</v>
      </c>
      <c r="N30" s="98" t="str">
        <f t="shared" si="0"/>
        <v>Netestováno</v>
      </c>
      <c r="O30" s="100" t="str">
        <f t="shared" si="4"/>
        <v/>
      </c>
      <c r="P30" s="100" t="str">
        <f t="shared" si="5"/>
        <v/>
      </c>
    </row>
    <row r="31" spans="2:16">
      <c r="B31" s="18">
        <v>21</v>
      </c>
      <c r="C31" s="18">
        <v>89</v>
      </c>
      <c r="D31" s="18">
        <v>3</v>
      </c>
      <c r="E31" s="23"/>
      <c r="F31" s="134" t="s">
        <v>1065</v>
      </c>
      <c r="G31" s="18">
        <f t="shared" si="1"/>
        <v>1</v>
      </c>
      <c r="H31" s="18" t="s">
        <v>1148</v>
      </c>
      <c r="I31" s="18">
        <v>1</v>
      </c>
      <c r="J31" s="99" t="s">
        <v>765</v>
      </c>
      <c r="K31" s="99">
        <f>SUM(K11,K14,K17,K20,K23,K26,K29,K30)</f>
        <v>5</v>
      </c>
      <c r="L31" s="99">
        <f>SUM(L11:L30)</f>
        <v>140</v>
      </c>
      <c r="M31" s="99">
        <f>SUM(M11:M30)</f>
        <v>140</v>
      </c>
      <c r="N31" s="98">
        <f t="shared" si="0"/>
        <v>0</v>
      </c>
      <c r="O31" s="100" t="str">
        <f t="shared" si="4"/>
        <v>N</v>
      </c>
      <c r="P31" s="100" t="str">
        <f t="shared" si="5"/>
        <v>N</v>
      </c>
    </row>
    <row r="32" spans="2:16">
      <c r="B32" s="18">
        <v>22</v>
      </c>
      <c r="C32" s="18">
        <v>85</v>
      </c>
      <c r="D32" s="18">
        <v>3</v>
      </c>
      <c r="E32" s="23"/>
      <c r="F32" s="134" t="s">
        <v>1053</v>
      </c>
      <c r="G32" s="18">
        <f t="shared" si="1"/>
        <v>1</v>
      </c>
      <c r="H32" s="18" t="s">
        <v>1148</v>
      </c>
      <c r="I32" s="18">
        <v>1</v>
      </c>
    </row>
    <row r="33" spans="2:16">
      <c r="B33" s="18">
        <v>23</v>
      </c>
      <c r="C33" s="18">
        <v>66</v>
      </c>
      <c r="D33" s="18">
        <v>3</v>
      </c>
      <c r="E33" s="23"/>
      <c r="F33" s="134" t="s">
        <v>1054</v>
      </c>
      <c r="G33" s="18">
        <f t="shared" si="1"/>
        <v>1</v>
      </c>
      <c r="H33" s="18" t="s">
        <v>1148</v>
      </c>
      <c r="I33" s="18">
        <v>3</v>
      </c>
    </row>
    <row r="34" spans="2:16">
      <c r="B34" s="18">
        <v>24</v>
      </c>
      <c r="C34" s="18">
        <v>73</v>
      </c>
      <c r="D34" s="18">
        <v>3</v>
      </c>
      <c r="E34" s="23"/>
      <c r="F34" s="134" t="s">
        <v>1053</v>
      </c>
      <c r="G34" s="18">
        <f t="shared" si="1"/>
        <v>1</v>
      </c>
      <c r="H34" s="18" t="s">
        <v>1148</v>
      </c>
      <c r="I34" s="18">
        <v>1</v>
      </c>
    </row>
    <row r="35" spans="2:16">
      <c r="B35" s="18">
        <v>25</v>
      </c>
      <c r="C35" s="18">
        <v>74</v>
      </c>
      <c r="D35" s="18">
        <v>3</v>
      </c>
      <c r="E35" s="23"/>
      <c r="F35" s="134" t="s">
        <v>1065</v>
      </c>
      <c r="G35" s="18">
        <f t="shared" si="1"/>
        <v>1</v>
      </c>
      <c r="H35" s="18" t="s">
        <v>1148</v>
      </c>
      <c r="I35" s="18">
        <v>2</v>
      </c>
      <c r="N35" s="98"/>
      <c r="O35" s="98"/>
      <c r="P35" s="98"/>
    </row>
    <row r="36" spans="2:16">
      <c r="B36" s="18">
        <v>26</v>
      </c>
      <c r="C36" s="18">
        <v>99</v>
      </c>
      <c r="D36" s="18">
        <v>3</v>
      </c>
      <c r="E36" s="23"/>
      <c r="F36" s="134" t="s">
        <v>1053</v>
      </c>
      <c r="G36" s="18">
        <f t="shared" si="1"/>
        <v>1</v>
      </c>
      <c r="H36" s="18" t="s">
        <v>1148</v>
      </c>
      <c r="I36" s="23">
        <v>3</v>
      </c>
      <c r="N36" s="98"/>
      <c r="O36" s="98"/>
      <c r="P36" s="98"/>
    </row>
    <row r="37" spans="2:16">
      <c r="B37" s="18">
        <v>27</v>
      </c>
      <c r="C37" s="18">
        <v>78</v>
      </c>
      <c r="D37" s="18">
        <v>3</v>
      </c>
      <c r="E37" s="23"/>
      <c r="F37" s="134" t="s">
        <v>1053</v>
      </c>
      <c r="G37" s="18">
        <f t="shared" si="1"/>
        <v>1</v>
      </c>
      <c r="H37" s="18" t="s">
        <v>1148</v>
      </c>
      <c r="I37" s="18">
        <v>2</v>
      </c>
      <c r="N37" s="98"/>
      <c r="O37" s="98"/>
      <c r="P37" s="98"/>
    </row>
    <row r="38" spans="2:16">
      <c r="B38" s="18">
        <v>28</v>
      </c>
      <c r="C38" s="18">
        <v>68</v>
      </c>
      <c r="D38" s="18">
        <v>3</v>
      </c>
      <c r="E38" s="23"/>
      <c r="F38" s="134" t="s">
        <v>1065</v>
      </c>
      <c r="G38" s="18">
        <f t="shared" si="1"/>
        <v>1</v>
      </c>
      <c r="H38" s="18" t="s">
        <v>1148</v>
      </c>
      <c r="I38" s="18">
        <v>1</v>
      </c>
      <c r="N38" s="98"/>
      <c r="O38" s="98"/>
      <c r="P38" s="98"/>
    </row>
    <row r="39" spans="2:16">
      <c r="B39" s="18">
        <v>29</v>
      </c>
      <c r="C39" s="18">
        <v>87</v>
      </c>
      <c r="D39" s="18">
        <v>3</v>
      </c>
      <c r="E39" s="23"/>
      <c r="F39" s="134" t="s">
        <v>1065</v>
      </c>
      <c r="G39" s="18">
        <f t="shared" si="1"/>
        <v>1</v>
      </c>
      <c r="H39" s="18" t="s">
        <v>1148</v>
      </c>
      <c r="I39" s="18">
        <v>2</v>
      </c>
      <c r="N39" s="98"/>
      <c r="O39" s="98"/>
      <c r="P39" s="98"/>
    </row>
    <row r="40" spans="2:16">
      <c r="B40" s="18">
        <v>30</v>
      </c>
      <c r="C40" s="18">
        <v>90</v>
      </c>
      <c r="D40" s="18">
        <v>3</v>
      </c>
      <c r="E40" s="23"/>
      <c r="F40" s="134" t="s">
        <v>1065</v>
      </c>
      <c r="G40" s="18">
        <f t="shared" si="1"/>
        <v>1</v>
      </c>
      <c r="H40" s="18" t="s">
        <v>1148</v>
      </c>
      <c r="I40" s="18">
        <v>2</v>
      </c>
    </row>
    <row r="41" spans="2:16">
      <c r="B41" s="18">
        <v>31</v>
      </c>
      <c r="C41" s="18">
        <v>117</v>
      </c>
      <c r="D41" s="18">
        <v>4</v>
      </c>
      <c r="E41" s="23"/>
      <c r="F41" s="134" t="s">
        <v>1054</v>
      </c>
      <c r="G41" s="18">
        <f t="shared" si="1"/>
        <v>1</v>
      </c>
      <c r="H41" s="18" t="s">
        <v>1149</v>
      </c>
      <c r="I41" s="18">
        <v>1</v>
      </c>
    </row>
    <row r="42" spans="2:16">
      <c r="B42" s="18">
        <v>32</v>
      </c>
      <c r="C42" s="18">
        <v>107</v>
      </c>
      <c r="D42" s="18">
        <v>4</v>
      </c>
      <c r="E42" s="23"/>
      <c r="F42" s="134" t="s">
        <v>1065</v>
      </c>
      <c r="G42" s="18">
        <f t="shared" si="1"/>
        <v>1</v>
      </c>
      <c r="H42" s="18" t="s">
        <v>1149</v>
      </c>
      <c r="I42" s="18">
        <v>2</v>
      </c>
    </row>
    <row r="43" spans="2:16">
      <c r="B43" s="18">
        <v>33</v>
      </c>
      <c r="C43" s="18">
        <v>104</v>
      </c>
      <c r="D43" s="18">
        <v>4</v>
      </c>
      <c r="E43" s="23"/>
      <c r="F43" s="134" t="s">
        <v>1054</v>
      </c>
      <c r="G43" s="18">
        <f t="shared" si="1"/>
        <v>1</v>
      </c>
      <c r="H43" s="18" t="s">
        <v>1149</v>
      </c>
      <c r="I43" s="18">
        <v>2</v>
      </c>
    </row>
    <row r="44" spans="2:16">
      <c r="B44" s="18">
        <v>34</v>
      </c>
      <c r="C44" s="18">
        <v>124</v>
      </c>
      <c r="D44" s="18">
        <v>4</v>
      </c>
      <c r="E44" s="23"/>
      <c r="F44" s="134" t="s">
        <v>1053</v>
      </c>
      <c r="G44" s="18">
        <f t="shared" si="1"/>
        <v>1</v>
      </c>
      <c r="H44" s="18" t="s">
        <v>1149</v>
      </c>
      <c r="I44" s="18">
        <v>2</v>
      </c>
    </row>
    <row r="45" spans="2:16">
      <c r="B45" s="18">
        <v>35</v>
      </c>
      <c r="C45" s="18">
        <v>121</v>
      </c>
      <c r="D45" s="18">
        <v>4</v>
      </c>
      <c r="E45" s="23"/>
      <c r="F45" s="134" t="s">
        <v>1053</v>
      </c>
      <c r="G45" s="18">
        <f t="shared" si="1"/>
        <v>1</v>
      </c>
      <c r="H45" s="18" t="s">
        <v>1149</v>
      </c>
      <c r="I45" s="18">
        <v>2</v>
      </c>
    </row>
    <row r="46" spans="2:16">
      <c r="B46" s="18">
        <v>36</v>
      </c>
      <c r="C46" s="18">
        <v>109</v>
      </c>
      <c r="D46" s="18">
        <v>4</v>
      </c>
      <c r="E46" s="23"/>
      <c r="F46" s="134" t="s">
        <v>1054</v>
      </c>
      <c r="G46" s="18">
        <f t="shared" si="1"/>
        <v>1</v>
      </c>
      <c r="H46" s="18" t="s">
        <v>1149</v>
      </c>
      <c r="I46" s="18">
        <v>3</v>
      </c>
    </row>
    <row r="47" spans="2:16">
      <c r="B47" s="18">
        <v>37</v>
      </c>
      <c r="C47" s="18">
        <v>112</v>
      </c>
      <c r="D47" s="18">
        <v>4</v>
      </c>
      <c r="E47" s="23"/>
      <c r="F47" s="134" t="s">
        <v>1065</v>
      </c>
      <c r="G47" s="18">
        <f t="shared" si="1"/>
        <v>1</v>
      </c>
      <c r="H47" s="18" t="s">
        <v>1149</v>
      </c>
      <c r="I47" s="18">
        <v>1</v>
      </c>
    </row>
    <row r="48" spans="2:16">
      <c r="B48" s="18">
        <v>38</v>
      </c>
      <c r="C48" s="18">
        <v>115</v>
      </c>
      <c r="D48" s="18">
        <v>4</v>
      </c>
      <c r="E48" s="23"/>
      <c r="F48" s="134" t="s">
        <v>1053</v>
      </c>
      <c r="G48" s="18">
        <f t="shared" si="1"/>
        <v>1</v>
      </c>
      <c r="H48" s="18" t="s">
        <v>1149</v>
      </c>
      <c r="I48" s="18">
        <v>2</v>
      </c>
    </row>
    <row r="49" spans="2:9">
      <c r="B49" s="18">
        <v>39</v>
      </c>
      <c r="C49" s="18">
        <v>122</v>
      </c>
      <c r="D49" s="18">
        <v>4</v>
      </c>
      <c r="E49" s="23"/>
      <c r="F49" s="134" t="s">
        <v>1053</v>
      </c>
      <c r="G49" s="18">
        <f t="shared" si="1"/>
        <v>1</v>
      </c>
      <c r="H49" s="18" t="s">
        <v>1149</v>
      </c>
      <c r="I49" s="18">
        <v>1</v>
      </c>
    </row>
    <row r="50" spans="2:9">
      <c r="B50" s="18">
        <v>40</v>
      </c>
      <c r="C50" s="18">
        <v>118</v>
      </c>
      <c r="D50" s="18">
        <v>4</v>
      </c>
      <c r="E50" s="23"/>
      <c r="F50" s="134" t="s">
        <v>1053</v>
      </c>
      <c r="G50" s="18">
        <f t="shared" si="1"/>
        <v>1</v>
      </c>
      <c r="H50" s="18" t="s">
        <v>1149</v>
      </c>
      <c r="I50" s="18">
        <v>2</v>
      </c>
    </row>
    <row r="51" spans="2:9">
      <c r="B51" s="18">
        <v>41</v>
      </c>
      <c r="C51" s="18">
        <v>147</v>
      </c>
      <c r="D51" s="18">
        <v>5</v>
      </c>
      <c r="E51" s="23"/>
      <c r="F51" s="134" t="s">
        <v>1053</v>
      </c>
      <c r="G51" s="18">
        <f t="shared" si="1"/>
        <v>1</v>
      </c>
      <c r="H51" s="18" t="s">
        <v>1145</v>
      </c>
      <c r="I51" s="18">
        <v>2</v>
      </c>
    </row>
    <row r="52" spans="2:9">
      <c r="B52" s="18">
        <v>42</v>
      </c>
      <c r="C52" s="18">
        <v>141</v>
      </c>
      <c r="D52" s="18">
        <v>5</v>
      </c>
      <c r="E52" s="23"/>
      <c r="F52" s="134" t="s">
        <v>1053</v>
      </c>
      <c r="G52" s="18">
        <f t="shared" si="1"/>
        <v>1</v>
      </c>
      <c r="H52" s="18" t="s">
        <v>1145</v>
      </c>
      <c r="I52" s="18">
        <v>2</v>
      </c>
    </row>
    <row r="53" spans="2:9">
      <c r="B53" s="18">
        <v>43</v>
      </c>
      <c r="C53" s="18">
        <v>138</v>
      </c>
      <c r="D53" s="18">
        <v>5</v>
      </c>
      <c r="E53" s="23"/>
      <c r="F53" s="134" t="s">
        <v>1053</v>
      </c>
      <c r="G53" s="18">
        <f t="shared" si="1"/>
        <v>1</v>
      </c>
      <c r="H53" s="18" t="s">
        <v>1145</v>
      </c>
      <c r="I53" s="18">
        <v>1</v>
      </c>
    </row>
    <row r="54" spans="2:9">
      <c r="B54" s="18">
        <v>44</v>
      </c>
      <c r="C54" s="18">
        <v>137</v>
      </c>
      <c r="D54" s="18">
        <v>5</v>
      </c>
      <c r="E54" s="23"/>
      <c r="F54" s="134" t="s">
        <v>1053</v>
      </c>
      <c r="G54" s="18">
        <f t="shared" si="1"/>
        <v>1</v>
      </c>
      <c r="H54" s="18" t="s">
        <v>1145</v>
      </c>
      <c r="I54" s="18">
        <v>3</v>
      </c>
    </row>
    <row r="55" spans="2:9">
      <c r="B55" s="18">
        <v>45</v>
      </c>
      <c r="C55" s="18">
        <v>129</v>
      </c>
      <c r="D55" s="18">
        <v>5</v>
      </c>
      <c r="E55" s="23"/>
      <c r="F55" s="134" t="s">
        <v>1053</v>
      </c>
      <c r="G55" s="18">
        <f t="shared" si="1"/>
        <v>1</v>
      </c>
      <c r="H55" s="18" t="s">
        <v>1145</v>
      </c>
      <c r="I55" s="18">
        <v>2</v>
      </c>
    </row>
    <row r="56" spans="2:9">
      <c r="B56" s="18">
        <v>46</v>
      </c>
      <c r="C56" s="18">
        <v>133</v>
      </c>
      <c r="D56" s="18">
        <v>5</v>
      </c>
      <c r="E56" s="23"/>
      <c r="F56" s="134" t="s">
        <v>1054</v>
      </c>
      <c r="G56" s="18">
        <f t="shared" si="1"/>
        <v>1</v>
      </c>
      <c r="H56" s="18" t="s">
        <v>1145</v>
      </c>
      <c r="I56" s="18">
        <v>2</v>
      </c>
    </row>
    <row r="57" spans="2:9">
      <c r="B57" s="18">
        <v>47</v>
      </c>
      <c r="C57" s="18">
        <v>152</v>
      </c>
      <c r="D57" s="18">
        <v>5</v>
      </c>
      <c r="E57" s="23"/>
      <c r="F57" s="134" t="s">
        <v>1065</v>
      </c>
      <c r="G57" s="18">
        <f t="shared" si="1"/>
        <v>1</v>
      </c>
      <c r="H57" s="18" t="s">
        <v>1145</v>
      </c>
      <c r="I57" s="18">
        <v>2</v>
      </c>
    </row>
    <row r="58" spans="2:9">
      <c r="B58" s="18">
        <v>48</v>
      </c>
      <c r="C58" s="18">
        <v>165</v>
      </c>
      <c r="D58" s="18">
        <v>5</v>
      </c>
      <c r="E58" s="23"/>
      <c r="F58" s="134" t="s">
        <v>1054</v>
      </c>
      <c r="G58" s="18">
        <f t="shared" si="1"/>
        <v>1</v>
      </c>
      <c r="H58" s="18" t="s">
        <v>1145</v>
      </c>
      <c r="I58" s="18">
        <v>2</v>
      </c>
    </row>
    <row r="59" spans="2:9">
      <c r="B59" s="18">
        <v>49</v>
      </c>
      <c r="C59" s="18">
        <v>143</v>
      </c>
      <c r="D59" s="18">
        <v>5</v>
      </c>
      <c r="E59" s="23"/>
      <c r="F59" s="134" t="s">
        <v>1054</v>
      </c>
      <c r="G59" s="18">
        <f t="shared" si="1"/>
        <v>1</v>
      </c>
      <c r="H59" s="18" t="s">
        <v>1145</v>
      </c>
      <c r="I59" s="18">
        <v>1</v>
      </c>
    </row>
    <row r="60" spans="2:9">
      <c r="B60" s="18">
        <v>50</v>
      </c>
      <c r="C60" s="18">
        <v>158</v>
      </c>
      <c r="D60" s="18">
        <v>5</v>
      </c>
      <c r="E60" s="23"/>
      <c r="F60" s="134" t="s">
        <v>1053</v>
      </c>
      <c r="G60" s="18">
        <f t="shared" si="1"/>
        <v>1</v>
      </c>
      <c r="H60" s="18" t="s">
        <v>1145</v>
      </c>
      <c r="I60" s="18">
        <v>2</v>
      </c>
    </row>
    <row r="61" spans="2:9">
      <c r="B61" s="18">
        <v>51</v>
      </c>
      <c r="C61" s="18">
        <v>181</v>
      </c>
      <c r="D61" s="18">
        <v>6</v>
      </c>
      <c r="E61" s="23"/>
      <c r="F61" s="134" t="s">
        <v>1065</v>
      </c>
      <c r="G61" s="18">
        <f t="shared" si="1"/>
        <v>1</v>
      </c>
      <c r="H61" s="18" t="s">
        <v>1150</v>
      </c>
      <c r="I61" s="18">
        <v>2</v>
      </c>
    </row>
    <row r="62" spans="2:9">
      <c r="B62" s="18">
        <v>52</v>
      </c>
      <c r="C62" s="18">
        <v>182</v>
      </c>
      <c r="D62" s="18">
        <v>6</v>
      </c>
      <c r="E62" s="23"/>
      <c r="F62" s="134" t="s">
        <v>1065</v>
      </c>
      <c r="G62" s="18">
        <f t="shared" si="1"/>
        <v>1</v>
      </c>
      <c r="H62" s="18" t="s">
        <v>1150</v>
      </c>
      <c r="I62" s="18">
        <v>1</v>
      </c>
    </row>
    <row r="63" spans="2:9">
      <c r="B63" s="18">
        <v>53</v>
      </c>
      <c r="C63" s="18">
        <v>172</v>
      </c>
      <c r="D63" s="18">
        <v>6</v>
      </c>
      <c r="E63" s="23"/>
      <c r="F63" s="134" t="s">
        <v>1054</v>
      </c>
      <c r="G63" s="18">
        <f t="shared" si="1"/>
        <v>1</v>
      </c>
      <c r="H63" s="18" t="s">
        <v>1150</v>
      </c>
      <c r="I63" s="18">
        <v>1</v>
      </c>
    </row>
    <row r="64" spans="2:9">
      <c r="B64" s="18">
        <v>54</v>
      </c>
      <c r="C64" s="18">
        <v>170</v>
      </c>
      <c r="D64" s="18">
        <v>6</v>
      </c>
      <c r="E64" s="23"/>
      <c r="F64" s="134" t="s">
        <v>1065</v>
      </c>
      <c r="G64" s="18">
        <f t="shared" si="1"/>
        <v>1</v>
      </c>
      <c r="H64" s="18" t="s">
        <v>1150</v>
      </c>
      <c r="I64" s="18">
        <v>2</v>
      </c>
    </row>
    <row r="65" spans="2:9">
      <c r="B65" s="18">
        <v>55</v>
      </c>
      <c r="C65" s="18">
        <v>168</v>
      </c>
      <c r="D65" s="18">
        <v>6</v>
      </c>
      <c r="E65" s="23"/>
      <c r="F65" s="134" t="s">
        <v>1054</v>
      </c>
      <c r="G65" s="18">
        <f t="shared" si="1"/>
        <v>1</v>
      </c>
      <c r="H65" s="18" t="s">
        <v>1150</v>
      </c>
      <c r="I65" s="18">
        <v>2</v>
      </c>
    </row>
    <row r="66" spans="2:9">
      <c r="B66" s="18">
        <v>56</v>
      </c>
      <c r="C66" s="18">
        <v>179</v>
      </c>
      <c r="D66" s="18">
        <v>6</v>
      </c>
      <c r="E66" s="23"/>
      <c r="F66" s="134" t="s">
        <v>1053</v>
      </c>
      <c r="G66" s="18">
        <f t="shared" si="1"/>
        <v>1</v>
      </c>
      <c r="H66" s="18" t="s">
        <v>1150</v>
      </c>
      <c r="I66" s="18">
        <v>2</v>
      </c>
    </row>
    <row r="67" spans="2:9">
      <c r="B67" s="18">
        <v>57</v>
      </c>
      <c r="C67" s="18">
        <v>169</v>
      </c>
      <c r="D67" s="18">
        <v>6</v>
      </c>
      <c r="E67" s="23"/>
      <c r="F67" s="134" t="s">
        <v>1053</v>
      </c>
      <c r="G67" s="18">
        <f t="shared" si="1"/>
        <v>1</v>
      </c>
      <c r="H67" s="18" t="s">
        <v>1150</v>
      </c>
      <c r="I67" s="18">
        <v>1</v>
      </c>
    </row>
    <row r="68" spans="2:9">
      <c r="B68" s="18">
        <v>58</v>
      </c>
      <c r="C68" s="18">
        <v>180</v>
      </c>
      <c r="D68" s="18">
        <v>6</v>
      </c>
      <c r="E68" s="23"/>
      <c r="F68" s="134" t="s">
        <v>1054</v>
      </c>
      <c r="G68" s="18">
        <f t="shared" si="1"/>
        <v>1</v>
      </c>
      <c r="H68" s="18" t="s">
        <v>1150</v>
      </c>
      <c r="I68" s="18">
        <v>2</v>
      </c>
    </row>
    <row r="69" spans="2:9">
      <c r="B69" s="18">
        <v>59</v>
      </c>
      <c r="C69" s="18">
        <v>174</v>
      </c>
      <c r="D69" s="18">
        <v>6</v>
      </c>
      <c r="E69" s="23"/>
      <c r="F69" s="134" t="s">
        <v>1053</v>
      </c>
      <c r="G69" s="18">
        <f t="shared" si="1"/>
        <v>1</v>
      </c>
      <c r="H69" s="18" t="s">
        <v>1150</v>
      </c>
      <c r="I69" s="18">
        <v>1</v>
      </c>
    </row>
    <row r="70" spans="2:9">
      <c r="B70" s="18">
        <v>60</v>
      </c>
      <c r="C70" s="18">
        <v>184</v>
      </c>
      <c r="D70" s="18">
        <v>6</v>
      </c>
      <c r="E70" s="23"/>
      <c r="F70" s="134" t="s">
        <v>1065</v>
      </c>
      <c r="G70" s="18">
        <f t="shared" si="1"/>
        <v>1</v>
      </c>
      <c r="H70" s="18" t="s">
        <v>1150</v>
      </c>
      <c r="I70" s="18">
        <v>2</v>
      </c>
    </row>
    <row r="71" spans="2:9">
      <c r="B71" s="18">
        <v>61</v>
      </c>
      <c r="C71" s="18">
        <v>189</v>
      </c>
      <c r="D71" s="18">
        <v>7</v>
      </c>
      <c r="E71" s="23"/>
      <c r="F71" s="134" t="s">
        <v>1054</v>
      </c>
      <c r="G71" s="18">
        <f t="shared" si="1"/>
        <v>1</v>
      </c>
      <c r="H71" s="18" t="s">
        <v>145</v>
      </c>
      <c r="I71" s="18">
        <v>3</v>
      </c>
    </row>
    <row r="72" spans="2:9">
      <c r="B72" s="18">
        <v>62</v>
      </c>
      <c r="C72" s="18">
        <v>198</v>
      </c>
      <c r="D72" s="18">
        <v>7</v>
      </c>
      <c r="E72" s="23"/>
      <c r="F72" s="134" t="s">
        <v>1065</v>
      </c>
      <c r="G72" s="18">
        <f t="shared" si="1"/>
        <v>1</v>
      </c>
      <c r="H72" s="18" t="s">
        <v>145</v>
      </c>
      <c r="I72" s="18">
        <v>2</v>
      </c>
    </row>
    <row r="73" spans="2:9">
      <c r="B73" s="18">
        <v>63</v>
      </c>
      <c r="C73" s="18">
        <v>201</v>
      </c>
      <c r="D73" s="18">
        <v>7</v>
      </c>
      <c r="E73" s="23"/>
      <c r="F73" s="134" t="s">
        <v>1065</v>
      </c>
      <c r="G73" s="18">
        <f t="shared" si="1"/>
        <v>1</v>
      </c>
      <c r="H73" s="18" t="s">
        <v>145</v>
      </c>
      <c r="I73" s="18">
        <v>1</v>
      </c>
    </row>
    <row r="74" spans="2:9">
      <c r="B74" s="18">
        <v>64</v>
      </c>
      <c r="C74" s="18">
        <v>196</v>
      </c>
      <c r="D74" s="18">
        <v>7</v>
      </c>
      <c r="E74" s="23"/>
      <c r="F74" s="134" t="s">
        <v>1065</v>
      </c>
      <c r="G74" s="18">
        <f t="shared" si="1"/>
        <v>1</v>
      </c>
      <c r="H74" s="18" t="s">
        <v>145</v>
      </c>
      <c r="I74" s="18">
        <v>1</v>
      </c>
    </row>
    <row r="75" spans="2:9">
      <c r="B75" s="18">
        <v>65</v>
      </c>
      <c r="C75" s="18">
        <v>204</v>
      </c>
      <c r="D75" s="18">
        <v>7</v>
      </c>
      <c r="E75" s="23"/>
      <c r="F75" s="134" t="s">
        <v>1054</v>
      </c>
      <c r="G75" s="18">
        <f t="shared" si="1"/>
        <v>1</v>
      </c>
      <c r="H75" s="18" t="s">
        <v>145</v>
      </c>
      <c r="I75" s="18">
        <v>1</v>
      </c>
    </row>
    <row r="76" spans="2:9">
      <c r="B76" s="18">
        <v>66</v>
      </c>
      <c r="C76" s="18">
        <v>215</v>
      </c>
      <c r="D76" s="18">
        <v>7</v>
      </c>
      <c r="E76" s="23"/>
      <c r="F76" s="134" t="s">
        <v>1054</v>
      </c>
      <c r="G76" s="18">
        <f t="shared" ref="G76:G139" si="6">IF(B76="","",IF(E76&lt;&gt;F76,1,0))</f>
        <v>1</v>
      </c>
      <c r="H76" s="18" t="s">
        <v>145</v>
      </c>
      <c r="I76" s="18">
        <v>1</v>
      </c>
    </row>
    <row r="77" spans="2:9">
      <c r="B77" s="18">
        <v>67</v>
      </c>
      <c r="C77" s="18">
        <v>200</v>
      </c>
      <c r="D77" s="18">
        <v>7</v>
      </c>
      <c r="E77" s="23"/>
      <c r="F77" s="134" t="s">
        <v>1053</v>
      </c>
      <c r="G77" s="18">
        <f t="shared" si="6"/>
        <v>1</v>
      </c>
      <c r="H77" s="18" t="s">
        <v>145</v>
      </c>
      <c r="I77" s="18">
        <v>2</v>
      </c>
    </row>
    <row r="78" spans="2:9">
      <c r="B78" s="18">
        <v>68</v>
      </c>
      <c r="C78" s="18">
        <v>213</v>
      </c>
      <c r="D78" s="18">
        <v>7</v>
      </c>
      <c r="E78" s="23"/>
      <c r="F78" s="134" t="s">
        <v>1054</v>
      </c>
      <c r="G78" s="18">
        <f t="shared" si="6"/>
        <v>1</v>
      </c>
      <c r="H78" s="18" t="s">
        <v>145</v>
      </c>
      <c r="I78" s="18">
        <v>3</v>
      </c>
    </row>
    <row r="79" spans="2:9">
      <c r="B79" s="18">
        <v>69</v>
      </c>
      <c r="C79" s="18">
        <v>194</v>
      </c>
      <c r="D79" s="18">
        <v>7</v>
      </c>
      <c r="E79" s="23"/>
      <c r="F79" s="134" t="s">
        <v>1054</v>
      </c>
      <c r="G79" s="18">
        <f t="shared" si="6"/>
        <v>1</v>
      </c>
      <c r="H79" s="18" t="s">
        <v>145</v>
      </c>
      <c r="I79" s="18">
        <v>2</v>
      </c>
    </row>
    <row r="80" spans="2:9">
      <c r="B80" s="18">
        <v>70</v>
      </c>
      <c r="C80" s="18">
        <v>187</v>
      </c>
      <c r="D80" s="18">
        <v>7</v>
      </c>
      <c r="E80" s="23"/>
      <c r="F80" s="134" t="s">
        <v>1054</v>
      </c>
      <c r="G80" s="18">
        <f t="shared" si="6"/>
        <v>1</v>
      </c>
      <c r="H80" s="18" t="s">
        <v>145</v>
      </c>
      <c r="I80" s="18">
        <v>2</v>
      </c>
    </row>
    <row r="81" spans="2:9">
      <c r="B81" s="18">
        <v>71</v>
      </c>
      <c r="C81" s="18">
        <v>241</v>
      </c>
      <c r="D81" s="18">
        <v>8</v>
      </c>
      <c r="E81" s="23"/>
      <c r="F81" s="134" t="s">
        <v>1053</v>
      </c>
      <c r="G81" s="18">
        <f t="shared" si="6"/>
        <v>1</v>
      </c>
      <c r="H81" s="18" t="s">
        <v>1151</v>
      </c>
      <c r="I81" s="18">
        <v>2</v>
      </c>
    </row>
    <row r="82" spans="2:9">
      <c r="B82" s="18">
        <v>72</v>
      </c>
      <c r="C82" s="18">
        <v>225</v>
      </c>
      <c r="D82" s="18">
        <v>8</v>
      </c>
      <c r="E82" s="23"/>
      <c r="F82" s="134" t="s">
        <v>1065</v>
      </c>
      <c r="G82" s="18">
        <f t="shared" si="6"/>
        <v>1</v>
      </c>
      <c r="H82" s="18" t="s">
        <v>1151</v>
      </c>
      <c r="I82" s="18">
        <v>2</v>
      </c>
    </row>
    <row r="83" spans="2:9">
      <c r="B83" s="18">
        <v>73</v>
      </c>
      <c r="C83" s="18">
        <v>228</v>
      </c>
      <c r="D83" s="18">
        <v>8</v>
      </c>
      <c r="E83" s="23"/>
      <c r="F83" s="134" t="s">
        <v>1054</v>
      </c>
      <c r="G83" s="18">
        <f t="shared" si="6"/>
        <v>1</v>
      </c>
      <c r="H83" s="18" t="s">
        <v>1151</v>
      </c>
      <c r="I83" s="18">
        <v>1</v>
      </c>
    </row>
    <row r="84" spans="2:9">
      <c r="B84" s="18">
        <v>74</v>
      </c>
      <c r="C84" s="18">
        <v>232</v>
      </c>
      <c r="D84" s="18">
        <v>8</v>
      </c>
      <c r="E84" s="23"/>
      <c r="F84" s="134" t="s">
        <v>1065</v>
      </c>
      <c r="G84" s="18">
        <f t="shared" si="6"/>
        <v>1</v>
      </c>
      <c r="H84" s="18" t="s">
        <v>1151</v>
      </c>
      <c r="I84" s="18">
        <v>1</v>
      </c>
    </row>
    <row r="85" spans="2:9">
      <c r="B85" s="18">
        <v>75</v>
      </c>
      <c r="C85" s="18">
        <v>243</v>
      </c>
      <c r="D85" s="18">
        <v>8</v>
      </c>
      <c r="E85" s="23"/>
      <c r="F85" s="134" t="s">
        <v>1065</v>
      </c>
      <c r="G85" s="18">
        <f t="shared" si="6"/>
        <v>1</v>
      </c>
      <c r="H85" s="18" t="s">
        <v>1151</v>
      </c>
      <c r="I85" s="18">
        <v>2</v>
      </c>
    </row>
    <row r="86" spans="2:9">
      <c r="B86" s="18">
        <v>76</v>
      </c>
      <c r="C86" s="18">
        <v>240</v>
      </c>
      <c r="D86" s="18">
        <v>8</v>
      </c>
      <c r="E86" s="23"/>
      <c r="F86" s="134" t="s">
        <v>1053</v>
      </c>
      <c r="G86" s="18">
        <f t="shared" si="6"/>
        <v>1</v>
      </c>
      <c r="H86" s="18" t="s">
        <v>1151</v>
      </c>
      <c r="I86" s="18">
        <v>3</v>
      </c>
    </row>
    <row r="87" spans="2:9">
      <c r="B87" s="18">
        <v>77</v>
      </c>
      <c r="C87" s="18">
        <v>234</v>
      </c>
      <c r="D87" s="18">
        <v>8</v>
      </c>
      <c r="E87" s="23"/>
      <c r="F87" s="134" t="s">
        <v>1054</v>
      </c>
      <c r="G87" s="18">
        <f t="shared" si="6"/>
        <v>1</v>
      </c>
      <c r="H87" s="18" t="s">
        <v>1151</v>
      </c>
      <c r="I87" s="18">
        <v>1</v>
      </c>
    </row>
    <row r="88" spans="2:9">
      <c r="B88" s="18">
        <v>78</v>
      </c>
      <c r="C88" s="18">
        <v>236</v>
      </c>
      <c r="D88" s="18">
        <v>8</v>
      </c>
      <c r="E88" s="23"/>
      <c r="F88" s="134" t="s">
        <v>1054</v>
      </c>
      <c r="G88" s="18">
        <f t="shared" si="6"/>
        <v>1</v>
      </c>
      <c r="H88" s="18" t="s">
        <v>1151</v>
      </c>
      <c r="I88" s="18">
        <v>2</v>
      </c>
    </row>
    <row r="89" spans="2:9">
      <c r="B89" s="18">
        <v>79</v>
      </c>
      <c r="C89" s="18">
        <v>246</v>
      </c>
      <c r="D89" s="18">
        <v>8</v>
      </c>
      <c r="E89" s="23"/>
      <c r="F89" s="134" t="s">
        <v>1054</v>
      </c>
      <c r="G89" s="18">
        <f t="shared" si="6"/>
        <v>1</v>
      </c>
      <c r="H89" s="18" t="s">
        <v>1151</v>
      </c>
      <c r="I89" s="18">
        <v>1</v>
      </c>
    </row>
    <row r="90" spans="2:9">
      <c r="B90" s="18">
        <v>80</v>
      </c>
      <c r="C90" s="18">
        <v>245</v>
      </c>
      <c r="D90" s="18">
        <v>8</v>
      </c>
      <c r="E90" s="23"/>
      <c r="F90" s="134" t="s">
        <v>1054</v>
      </c>
      <c r="G90" s="18">
        <f t="shared" si="6"/>
        <v>1</v>
      </c>
      <c r="H90" s="18" t="s">
        <v>1151</v>
      </c>
      <c r="I90" s="18">
        <v>2</v>
      </c>
    </row>
    <row r="91" spans="2:9">
      <c r="B91" s="18">
        <v>81</v>
      </c>
      <c r="C91" s="18">
        <v>264</v>
      </c>
      <c r="D91" s="18">
        <v>9</v>
      </c>
      <c r="E91" s="23"/>
      <c r="F91" s="134" t="s">
        <v>1053</v>
      </c>
      <c r="G91" s="18">
        <f t="shared" si="6"/>
        <v>1</v>
      </c>
      <c r="H91" s="18" t="s">
        <v>1779</v>
      </c>
      <c r="I91" s="18">
        <v>1</v>
      </c>
    </row>
    <row r="92" spans="2:9">
      <c r="B92" s="18">
        <v>82</v>
      </c>
      <c r="C92" s="18">
        <v>270</v>
      </c>
      <c r="D92" s="18">
        <v>9</v>
      </c>
      <c r="E92" s="23"/>
      <c r="F92" s="134" t="s">
        <v>1065</v>
      </c>
      <c r="G92" s="18">
        <f t="shared" si="6"/>
        <v>1</v>
      </c>
      <c r="H92" s="18" t="s">
        <v>1779</v>
      </c>
      <c r="I92" s="18">
        <v>1</v>
      </c>
    </row>
    <row r="93" spans="2:9">
      <c r="B93" s="18">
        <v>83</v>
      </c>
      <c r="C93" s="18">
        <v>293</v>
      </c>
      <c r="D93" s="18">
        <v>9</v>
      </c>
      <c r="E93" s="23"/>
      <c r="F93" s="134" t="s">
        <v>1054</v>
      </c>
      <c r="G93" s="18">
        <f t="shared" si="6"/>
        <v>1</v>
      </c>
      <c r="H93" s="18" t="s">
        <v>1779</v>
      </c>
      <c r="I93" s="18">
        <v>1</v>
      </c>
    </row>
    <row r="94" spans="2:9">
      <c r="B94" s="18">
        <v>84</v>
      </c>
      <c r="C94" s="18">
        <v>249</v>
      </c>
      <c r="D94" s="18">
        <v>9</v>
      </c>
      <c r="E94" s="23"/>
      <c r="F94" s="134" t="s">
        <v>1065</v>
      </c>
      <c r="G94" s="18">
        <f t="shared" si="6"/>
        <v>1</v>
      </c>
      <c r="H94" s="18" t="s">
        <v>1779</v>
      </c>
      <c r="I94" s="18">
        <v>2</v>
      </c>
    </row>
    <row r="95" spans="2:9">
      <c r="B95" s="18">
        <v>85</v>
      </c>
      <c r="C95" s="18">
        <v>273</v>
      </c>
      <c r="D95" s="18">
        <v>9</v>
      </c>
      <c r="E95" s="23"/>
      <c r="F95" s="134" t="s">
        <v>1065</v>
      </c>
      <c r="G95" s="18">
        <f t="shared" si="6"/>
        <v>1</v>
      </c>
      <c r="H95" s="18" t="s">
        <v>1779</v>
      </c>
      <c r="I95" s="18">
        <v>3</v>
      </c>
    </row>
    <row r="96" spans="2:9">
      <c r="B96" s="18">
        <v>86</v>
      </c>
      <c r="C96" s="18">
        <v>272</v>
      </c>
      <c r="D96" s="18">
        <v>9</v>
      </c>
      <c r="E96" s="23"/>
      <c r="F96" s="134" t="s">
        <v>1053</v>
      </c>
      <c r="G96" s="18">
        <f t="shared" si="6"/>
        <v>1</v>
      </c>
      <c r="H96" s="18" t="s">
        <v>1779</v>
      </c>
      <c r="I96" s="18">
        <v>2</v>
      </c>
    </row>
    <row r="97" spans="2:9">
      <c r="B97" s="18">
        <v>87</v>
      </c>
      <c r="C97" s="18">
        <v>286</v>
      </c>
      <c r="D97" s="18">
        <v>9</v>
      </c>
      <c r="E97" s="23"/>
      <c r="F97" s="134" t="s">
        <v>1054</v>
      </c>
      <c r="G97" s="18">
        <f t="shared" si="6"/>
        <v>1</v>
      </c>
      <c r="H97" s="18" t="s">
        <v>1779</v>
      </c>
      <c r="I97" s="18">
        <v>3</v>
      </c>
    </row>
    <row r="98" spans="2:9">
      <c r="B98" s="18">
        <v>88</v>
      </c>
      <c r="C98" s="18">
        <v>278</v>
      </c>
      <c r="D98" s="18">
        <v>9</v>
      </c>
      <c r="E98" s="23"/>
      <c r="F98" s="134" t="s">
        <v>1054</v>
      </c>
      <c r="G98" s="18">
        <f t="shared" si="6"/>
        <v>1</v>
      </c>
      <c r="H98" s="18" t="s">
        <v>1779</v>
      </c>
      <c r="I98" s="18">
        <v>2</v>
      </c>
    </row>
    <row r="99" spans="2:9">
      <c r="B99" s="18">
        <v>89</v>
      </c>
      <c r="C99" s="18">
        <v>263</v>
      </c>
      <c r="D99" s="18">
        <v>9</v>
      </c>
      <c r="E99" s="23"/>
      <c r="F99" s="134" t="s">
        <v>1065</v>
      </c>
      <c r="G99" s="18">
        <f t="shared" si="6"/>
        <v>1</v>
      </c>
      <c r="H99" s="18" t="s">
        <v>1779</v>
      </c>
      <c r="I99" s="18">
        <v>2</v>
      </c>
    </row>
    <row r="100" spans="2:9">
      <c r="B100" s="18">
        <v>90</v>
      </c>
      <c r="C100" s="18">
        <v>266</v>
      </c>
      <c r="D100" s="18">
        <v>9</v>
      </c>
      <c r="E100" s="23"/>
      <c r="F100" s="134" t="s">
        <v>1054</v>
      </c>
      <c r="G100" s="18">
        <f t="shared" si="6"/>
        <v>1</v>
      </c>
      <c r="H100" s="18" t="s">
        <v>1779</v>
      </c>
      <c r="I100" s="18">
        <v>2</v>
      </c>
    </row>
    <row r="101" spans="2:9">
      <c r="B101" s="18">
        <v>91</v>
      </c>
      <c r="C101" s="18">
        <v>299</v>
      </c>
      <c r="D101" s="18">
        <v>10</v>
      </c>
      <c r="E101" s="23"/>
      <c r="F101" s="134" t="s">
        <v>1054</v>
      </c>
      <c r="G101" s="18">
        <f t="shared" si="6"/>
        <v>1</v>
      </c>
      <c r="H101" s="18" t="s">
        <v>668</v>
      </c>
      <c r="I101" s="18">
        <v>2</v>
      </c>
    </row>
    <row r="102" spans="2:9">
      <c r="B102" s="18">
        <v>92</v>
      </c>
      <c r="C102" s="18">
        <v>310</v>
      </c>
      <c r="D102" s="18">
        <v>10</v>
      </c>
      <c r="E102" s="23"/>
      <c r="F102" s="134" t="s">
        <v>1065</v>
      </c>
      <c r="G102" s="18">
        <f t="shared" si="6"/>
        <v>1</v>
      </c>
      <c r="H102" s="18" t="s">
        <v>668</v>
      </c>
      <c r="I102" s="18">
        <v>3</v>
      </c>
    </row>
    <row r="103" spans="2:9">
      <c r="B103" s="18">
        <v>93</v>
      </c>
      <c r="C103" s="18">
        <v>306</v>
      </c>
      <c r="D103" s="18">
        <v>10</v>
      </c>
      <c r="E103" s="23"/>
      <c r="F103" s="134" t="s">
        <v>1065</v>
      </c>
      <c r="G103" s="18">
        <f t="shared" si="6"/>
        <v>1</v>
      </c>
      <c r="H103" s="18" t="s">
        <v>668</v>
      </c>
      <c r="I103" s="18">
        <v>2</v>
      </c>
    </row>
    <row r="104" spans="2:9">
      <c r="B104" s="18">
        <v>94</v>
      </c>
      <c r="C104" s="18">
        <v>301</v>
      </c>
      <c r="D104" s="18">
        <v>10</v>
      </c>
      <c r="E104" s="23"/>
      <c r="F104" s="134" t="s">
        <v>1053</v>
      </c>
      <c r="G104" s="18">
        <f t="shared" si="6"/>
        <v>1</v>
      </c>
      <c r="H104" s="18" t="s">
        <v>668</v>
      </c>
      <c r="I104" s="18">
        <v>2</v>
      </c>
    </row>
    <row r="105" spans="2:9">
      <c r="B105" s="18">
        <v>95</v>
      </c>
      <c r="C105" s="18">
        <v>308</v>
      </c>
      <c r="D105" s="18">
        <v>10</v>
      </c>
      <c r="E105" s="23"/>
      <c r="F105" s="134" t="s">
        <v>1053</v>
      </c>
      <c r="G105" s="18">
        <f t="shared" si="6"/>
        <v>1</v>
      </c>
      <c r="H105" s="18" t="s">
        <v>668</v>
      </c>
      <c r="I105" s="18">
        <v>2</v>
      </c>
    </row>
    <row r="106" spans="2:9">
      <c r="B106" s="18">
        <v>96</v>
      </c>
      <c r="C106" s="18">
        <v>320</v>
      </c>
      <c r="D106" s="18">
        <v>10</v>
      </c>
      <c r="E106" s="23"/>
      <c r="F106" s="134" t="s">
        <v>1053</v>
      </c>
      <c r="G106" s="18">
        <f t="shared" si="6"/>
        <v>1</v>
      </c>
      <c r="H106" s="18" t="s">
        <v>668</v>
      </c>
      <c r="I106" s="18">
        <v>2</v>
      </c>
    </row>
    <row r="107" spans="2:9">
      <c r="B107" s="18">
        <v>97</v>
      </c>
      <c r="C107" s="18">
        <v>303</v>
      </c>
      <c r="D107" s="18">
        <v>10</v>
      </c>
      <c r="E107" s="23"/>
      <c r="F107" s="134" t="s">
        <v>1054</v>
      </c>
      <c r="G107" s="18">
        <f t="shared" si="6"/>
        <v>1</v>
      </c>
      <c r="H107" s="18" t="s">
        <v>668</v>
      </c>
      <c r="I107" s="18">
        <v>2</v>
      </c>
    </row>
    <row r="108" spans="2:9">
      <c r="B108" s="18">
        <v>98</v>
      </c>
      <c r="C108" s="18">
        <v>298</v>
      </c>
      <c r="D108" s="18">
        <v>10</v>
      </c>
      <c r="E108" s="134"/>
      <c r="F108" s="134" t="s">
        <v>1065</v>
      </c>
      <c r="G108" s="18">
        <f t="shared" si="6"/>
        <v>1</v>
      </c>
      <c r="H108" s="18" t="s">
        <v>668</v>
      </c>
      <c r="I108" s="18">
        <v>2</v>
      </c>
    </row>
    <row r="109" spans="2:9">
      <c r="B109" s="18">
        <v>99</v>
      </c>
      <c r="C109" s="18">
        <v>300</v>
      </c>
      <c r="D109" s="18">
        <v>10</v>
      </c>
      <c r="E109" s="134"/>
      <c r="F109" s="134" t="s">
        <v>1065</v>
      </c>
      <c r="G109" s="18">
        <f t="shared" si="6"/>
        <v>1</v>
      </c>
      <c r="H109" s="18" t="s">
        <v>668</v>
      </c>
      <c r="I109" s="18">
        <v>2</v>
      </c>
    </row>
    <row r="110" spans="2:9">
      <c r="B110" s="18">
        <v>100</v>
      </c>
      <c r="C110" s="18">
        <v>304</v>
      </c>
      <c r="D110" s="18">
        <v>10</v>
      </c>
      <c r="E110" s="134"/>
      <c r="F110" s="134" t="s">
        <v>1065</v>
      </c>
      <c r="G110" s="18">
        <f t="shared" si="6"/>
        <v>1</v>
      </c>
      <c r="H110" s="18" t="s">
        <v>668</v>
      </c>
      <c r="I110" s="18">
        <v>3</v>
      </c>
    </row>
    <row r="111" spans="2:9">
      <c r="B111" s="18">
        <v>101</v>
      </c>
      <c r="C111" s="18">
        <v>339</v>
      </c>
      <c r="D111" s="18">
        <v>11</v>
      </c>
      <c r="E111" s="134"/>
      <c r="F111" s="134" t="s">
        <v>1065</v>
      </c>
      <c r="G111" s="18">
        <f t="shared" si="6"/>
        <v>1</v>
      </c>
      <c r="H111" s="18" t="s">
        <v>146</v>
      </c>
      <c r="I111" s="18">
        <v>1</v>
      </c>
    </row>
    <row r="112" spans="2:9">
      <c r="B112" s="18">
        <v>102</v>
      </c>
      <c r="C112" s="18">
        <v>346</v>
      </c>
      <c r="D112" s="18">
        <v>11</v>
      </c>
      <c r="E112" s="134"/>
      <c r="F112" s="134" t="s">
        <v>1065</v>
      </c>
      <c r="G112" s="18">
        <f t="shared" si="6"/>
        <v>1</v>
      </c>
      <c r="H112" s="18" t="s">
        <v>146</v>
      </c>
      <c r="I112" s="18">
        <v>3</v>
      </c>
    </row>
    <row r="113" spans="2:9">
      <c r="B113" s="18">
        <v>103</v>
      </c>
      <c r="C113" s="18">
        <v>344</v>
      </c>
      <c r="D113" s="18">
        <v>11</v>
      </c>
      <c r="E113" s="134"/>
      <c r="F113" s="134" t="s">
        <v>1054</v>
      </c>
      <c r="G113" s="18">
        <f t="shared" si="6"/>
        <v>1</v>
      </c>
      <c r="H113" s="18" t="s">
        <v>146</v>
      </c>
      <c r="I113" s="18">
        <v>3</v>
      </c>
    </row>
    <row r="114" spans="2:9">
      <c r="B114" s="18">
        <v>104</v>
      </c>
      <c r="C114" s="18">
        <v>329</v>
      </c>
      <c r="D114" s="18">
        <v>11</v>
      </c>
      <c r="E114" s="134"/>
      <c r="F114" s="134" t="s">
        <v>1054</v>
      </c>
      <c r="G114" s="18">
        <f t="shared" si="6"/>
        <v>1</v>
      </c>
      <c r="H114" s="18" t="s">
        <v>146</v>
      </c>
      <c r="I114" s="18">
        <v>3</v>
      </c>
    </row>
    <row r="115" spans="2:9">
      <c r="B115" s="18">
        <v>105</v>
      </c>
      <c r="C115" s="18">
        <v>330</v>
      </c>
      <c r="D115" s="18">
        <v>11</v>
      </c>
      <c r="E115" s="134"/>
      <c r="F115" s="134" t="s">
        <v>1053</v>
      </c>
      <c r="G115" s="18">
        <f t="shared" si="6"/>
        <v>1</v>
      </c>
      <c r="H115" s="18" t="s">
        <v>146</v>
      </c>
      <c r="I115" s="18">
        <v>3</v>
      </c>
    </row>
    <row r="116" spans="2:9">
      <c r="B116" s="18">
        <v>106</v>
      </c>
      <c r="C116" s="18">
        <v>326</v>
      </c>
      <c r="D116" s="18">
        <v>11</v>
      </c>
      <c r="E116" s="134"/>
      <c r="F116" s="134" t="s">
        <v>1065</v>
      </c>
      <c r="G116" s="18">
        <f t="shared" si="6"/>
        <v>1</v>
      </c>
      <c r="H116" s="18" t="s">
        <v>146</v>
      </c>
      <c r="I116" s="18">
        <v>1</v>
      </c>
    </row>
    <row r="117" spans="2:9">
      <c r="B117" s="18">
        <v>107</v>
      </c>
      <c r="C117" s="18">
        <v>349</v>
      </c>
      <c r="D117" s="18">
        <v>11</v>
      </c>
      <c r="E117" s="134"/>
      <c r="F117" s="134" t="s">
        <v>1053</v>
      </c>
      <c r="G117" s="18">
        <f t="shared" si="6"/>
        <v>1</v>
      </c>
      <c r="H117" s="18" t="s">
        <v>146</v>
      </c>
      <c r="I117" s="18">
        <v>2</v>
      </c>
    </row>
    <row r="118" spans="2:9">
      <c r="B118" s="18">
        <v>108</v>
      </c>
      <c r="C118" s="18">
        <v>328</v>
      </c>
      <c r="D118" s="18">
        <v>11</v>
      </c>
      <c r="E118" s="134"/>
      <c r="F118" s="134" t="s">
        <v>1054</v>
      </c>
      <c r="G118" s="18">
        <f t="shared" si="6"/>
        <v>1</v>
      </c>
      <c r="H118" s="18" t="s">
        <v>146</v>
      </c>
      <c r="I118" s="18">
        <v>1</v>
      </c>
    </row>
    <row r="119" spans="2:9">
      <c r="B119" s="18">
        <v>109</v>
      </c>
      <c r="C119" s="18">
        <v>347</v>
      </c>
      <c r="D119" s="18">
        <v>11</v>
      </c>
      <c r="E119" s="134"/>
      <c r="F119" s="134" t="s">
        <v>1053</v>
      </c>
      <c r="G119" s="18">
        <f t="shared" si="6"/>
        <v>1</v>
      </c>
      <c r="H119" s="18" t="s">
        <v>146</v>
      </c>
      <c r="I119" s="18">
        <v>2</v>
      </c>
    </row>
    <row r="120" spans="2:9">
      <c r="B120" s="18">
        <v>110</v>
      </c>
      <c r="C120" s="18">
        <v>342</v>
      </c>
      <c r="D120" s="18">
        <v>11</v>
      </c>
      <c r="E120" s="134"/>
      <c r="F120" s="134" t="s">
        <v>1054</v>
      </c>
      <c r="G120" s="18">
        <f t="shared" si="6"/>
        <v>1</v>
      </c>
      <c r="H120" s="18" t="s">
        <v>146</v>
      </c>
      <c r="I120" s="18">
        <v>1</v>
      </c>
    </row>
    <row r="121" spans="2:9">
      <c r="B121" s="18">
        <v>111</v>
      </c>
      <c r="C121" s="18">
        <v>366</v>
      </c>
      <c r="D121" s="18">
        <v>12</v>
      </c>
      <c r="E121" s="134"/>
      <c r="F121" s="134" t="s">
        <v>1053</v>
      </c>
      <c r="G121" s="18">
        <f t="shared" si="6"/>
        <v>1</v>
      </c>
      <c r="H121" s="18" t="s">
        <v>669</v>
      </c>
      <c r="I121" s="18">
        <v>3</v>
      </c>
    </row>
    <row r="122" spans="2:9">
      <c r="B122" s="18">
        <v>112</v>
      </c>
      <c r="C122" s="18">
        <v>371</v>
      </c>
      <c r="D122" s="18">
        <v>12</v>
      </c>
      <c r="E122" s="134"/>
      <c r="F122" s="134" t="s">
        <v>1053</v>
      </c>
      <c r="G122" s="18">
        <f t="shared" si="6"/>
        <v>1</v>
      </c>
      <c r="H122" s="18" t="s">
        <v>669</v>
      </c>
      <c r="I122" s="18">
        <v>2</v>
      </c>
    </row>
    <row r="123" spans="2:9">
      <c r="B123" s="18">
        <v>113</v>
      </c>
      <c r="C123" s="18">
        <v>374</v>
      </c>
      <c r="D123" s="18">
        <v>12</v>
      </c>
      <c r="E123" s="134"/>
      <c r="F123" s="134" t="s">
        <v>1053</v>
      </c>
      <c r="G123" s="18">
        <f t="shared" si="6"/>
        <v>1</v>
      </c>
      <c r="H123" s="18" t="s">
        <v>669</v>
      </c>
      <c r="I123" s="18">
        <v>3</v>
      </c>
    </row>
    <row r="124" spans="2:9">
      <c r="B124" s="18">
        <v>114</v>
      </c>
      <c r="C124" s="18">
        <v>359</v>
      </c>
      <c r="D124" s="18">
        <v>12</v>
      </c>
      <c r="E124" s="134"/>
      <c r="F124" s="134" t="s">
        <v>1065</v>
      </c>
      <c r="G124" s="18">
        <f t="shared" si="6"/>
        <v>1</v>
      </c>
      <c r="H124" s="18" t="s">
        <v>669</v>
      </c>
      <c r="I124" s="18">
        <v>2</v>
      </c>
    </row>
    <row r="125" spans="2:9">
      <c r="B125" s="18">
        <v>115</v>
      </c>
      <c r="C125" s="18">
        <v>370</v>
      </c>
      <c r="D125" s="18">
        <v>12</v>
      </c>
      <c r="E125" s="134"/>
      <c r="F125" s="134" t="s">
        <v>1053</v>
      </c>
      <c r="G125" s="18">
        <f t="shared" si="6"/>
        <v>1</v>
      </c>
      <c r="H125" s="18" t="s">
        <v>669</v>
      </c>
      <c r="I125" s="18">
        <v>1</v>
      </c>
    </row>
    <row r="126" spans="2:9">
      <c r="B126" s="18">
        <v>116</v>
      </c>
      <c r="C126" s="18">
        <v>365</v>
      </c>
      <c r="D126" s="18">
        <v>12</v>
      </c>
      <c r="E126" s="134"/>
      <c r="F126" s="134" t="s">
        <v>1054</v>
      </c>
      <c r="G126" s="18">
        <f t="shared" si="6"/>
        <v>1</v>
      </c>
      <c r="H126" s="18" t="s">
        <v>669</v>
      </c>
      <c r="I126" s="18">
        <v>2</v>
      </c>
    </row>
    <row r="127" spans="2:9">
      <c r="B127" s="18">
        <v>117</v>
      </c>
      <c r="C127" s="18">
        <v>362</v>
      </c>
      <c r="D127" s="18">
        <v>12</v>
      </c>
      <c r="E127" s="134"/>
      <c r="F127" s="134" t="s">
        <v>1054</v>
      </c>
      <c r="G127" s="18">
        <f t="shared" si="6"/>
        <v>1</v>
      </c>
      <c r="H127" s="18" t="s">
        <v>669</v>
      </c>
      <c r="I127" s="18">
        <v>3</v>
      </c>
    </row>
    <row r="128" spans="2:9">
      <c r="B128" s="18">
        <v>118</v>
      </c>
      <c r="C128" s="18">
        <v>372</v>
      </c>
      <c r="D128" s="18">
        <v>12</v>
      </c>
      <c r="E128" s="134"/>
      <c r="F128" s="134" t="s">
        <v>1054</v>
      </c>
      <c r="G128" s="18">
        <f t="shared" si="6"/>
        <v>1</v>
      </c>
      <c r="H128" s="18" t="s">
        <v>669</v>
      </c>
      <c r="I128" s="18">
        <v>2</v>
      </c>
    </row>
    <row r="129" spans="2:9">
      <c r="B129" s="18">
        <v>119</v>
      </c>
      <c r="C129" s="18">
        <v>364</v>
      </c>
      <c r="D129" s="18">
        <v>12</v>
      </c>
      <c r="E129" s="134"/>
      <c r="F129" s="134" t="s">
        <v>1053</v>
      </c>
      <c r="G129" s="18">
        <f t="shared" si="6"/>
        <v>1</v>
      </c>
      <c r="H129" s="18" t="s">
        <v>669</v>
      </c>
      <c r="I129" s="18">
        <v>2</v>
      </c>
    </row>
    <row r="130" spans="2:9">
      <c r="B130" s="18">
        <v>120</v>
      </c>
      <c r="C130" s="18">
        <v>375</v>
      </c>
      <c r="D130" s="18">
        <v>12</v>
      </c>
      <c r="E130" s="134"/>
      <c r="F130" s="134" t="s">
        <v>1065</v>
      </c>
      <c r="G130" s="18">
        <f t="shared" si="6"/>
        <v>1</v>
      </c>
      <c r="H130" s="18" t="s">
        <v>669</v>
      </c>
      <c r="I130" s="18">
        <v>1</v>
      </c>
    </row>
    <row r="131" spans="2:9">
      <c r="B131" s="18">
        <v>121</v>
      </c>
      <c r="C131" s="18">
        <v>402</v>
      </c>
      <c r="D131" s="18">
        <v>13</v>
      </c>
      <c r="E131" s="134"/>
      <c r="F131" s="134" t="s">
        <v>1065</v>
      </c>
      <c r="G131" s="18">
        <f t="shared" si="6"/>
        <v>1</v>
      </c>
      <c r="H131" s="18" t="s">
        <v>670</v>
      </c>
      <c r="I131" s="18">
        <v>2</v>
      </c>
    </row>
    <row r="132" spans="2:9">
      <c r="B132" s="18">
        <v>122</v>
      </c>
      <c r="C132" s="18">
        <v>381</v>
      </c>
      <c r="D132" s="18">
        <v>13</v>
      </c>
      <c r="E132" s="134"/>
      <c r="F132" s="134" t="s">
        <v>1054</v>
      </c>
      <c r="G132" s="18">
        <f t="shared" si="6"/>
        <v>1</v>
      </c>
      <c r="H132" s="18" t="s">
        <v>670</v>
      </c>
      <c r="I132" s="18">
        <v>1</v>
      </c>
    </row>
    <row r="133" spans="2:9">
      <c r="B133" s="18">
        <v>123</v>
      </c>
      <c r="C133" s="18">
        <v>380</v>
      </c>
      <c r="D133" s="18">
        <v>13</v>
      </c>
      <c r="E133" s="134"/>
      <c r="F133" s="134" t="s">
        <v>1054</v>
      </c>
      <c r="G133" s="18">
        <f t="shared" si="6"/>
        <v>1</v>
      </c>
      <c r="H133" s="18" t="s">
        <v>670</v>
      </c>
      <c r="I133" s="18">
        <v>2</v>
      </c>
    </row>
    <row r="134" spans="2:9">
      <c r="B134" s="18">
        <v>124</v>
      </c>
      <c r="C134" s="18">
        <v>413</v>
      </c>
      <c r="D134" s="18">
        <v>13</v>
      </c>
      <c r="E134" s="134"/>
      <c r="F134" s="134" t="s">
        <v>1054</v>
      </c>
      <c r="G134" s="18">
        <f t="shared" si="6"/>
        <v>1</v>
      </c>
      <c r="H134" s="18" t="s">
        <v>670</v>
      </c>
      <c r="I134" s="18">
        <v>2</v>
      </c>
    </row>
    <row r="135" spans="2:9">
      <c r="B135" s="18">
        <v>125</v>
      </c>
      <c r="C135" s="18">
        <v>396</v>
      </c>
      <c r="D135" s="18">
        <v>13</v>
      </c>
      <c r="E135" s="134"/>
      <c r="F135" s="134" t="s">
        <v>1065</v>
      </c>
      <c r="G135" s="18">
        <f t="shared" si="6"/>
        <v>1</v>
      </c>
      <c r="H135" s="18" t="s">
        <v>670</v>
      </c>
      <c r="I135" s="18">
        <v>3</v>
      </c>
    </row>
    <row r="136" spans="2:9">
      <c r="B136" s="18">
        <v>126</v>
      </c>
      <c r="C136" s="18">
        <v>385</v>
      </c>
      <c r="D136" s="18">
        <v>13</v>
      </c>
      <c r="E136" s="134"/>
      <c r="F136" s="134" t="s">
        <v>1054</v>
      </c>
      <c r="G136" s="18">
        <f t="shared" si="6"/>
        <v>1</v>
      </c>
      <c r="H136" s="18" t="s">
        <v>670</v>
      </c>
      <c r="I136" s="18">
        <v>2</v>
      </c>
    </row>
    <row r="137" spans="2:9">
      <c r="B137" s="18">
        <v>127</v>
      </c>
      <c r="C137" s="18">
        <v>392</v>
      </c>
      <c r="D137" s="18">
        <v>13</v>
      </c>
      <c r="E137" s="134"/>
      <c r="F137" s="134" t="s">
        <v>1065</v>
      </c>
      <c r="G137" s="18">
        <f t="shared" si="6"/>
        <v>1</v>
      </c>
      <c r="H137" s="18" t="s">
        <v>670</v>
      </c>
      <c r="I137" s="18">
        <v>2</v>
      </c>
    </row>
    <row r="138" spans="2:9">
      <c r="B138" s="18">
        <v>128</v>
      </c>
      <c r="C138" s="18">
        <v>382</v>
      </c>
      <c r="D138" s="18">
        <v>13</v>
      </c>
      <c r="E138" s="134"/>
      <c r="F138" s="134" t="s">
        <v>1053</v>
      </c>
      <c r="G138" s="18">
        <f t="shared" si="6"/>
        <v>1</v>
      </c>
      <c r="H138" s="18" t="s">
        <v>670</v>
      </c>
      <c r="I138" s="18">
        <v>2</v>
      </c>
    </row>
    <row r="139" spans="2:9">
      <c r="B139" s="18">
        <v>129</v>
      </c>
      <c r="C139" s="18">
        <v>414</v>
      </c>
      <c r="D139" s="18">
        <v>13</v>
      </c>
      <c r="E139" s="134"/>
      <c r="F139" s="134" t="s">
        <v>1053</v>
      </c>
      <c r="G139" s="18">
        <f t="shared" si="6"/>
        <v>1</v>
      </c>
      <c r="H139" s="18" t="s">
        <v>670</v>
      </c>
      <c r="I139" s="18">
        <v>2</v>
      </c>
    </row>
    <row r="140" spans="2:9">
      <c r="B140" s="18">
        <v>130</v>
      </c>
      <c r="C140" s="18">
        <v>412</v>
      </c>
      <c r="D140" s="18">
        <v>13</v>
      </c>
      <c r="E140" s="134"/>
      <c r="F140" s="134" t="s">
        <v>1053</v>
      </c>
      <c r="G140" s="18">
        <f t="shared" ref="G140:G170" si="7">IF(B140="","",IF(E140&lt;&gt;F140,1,0))</f>
        <v>1</v>
      </c>
      <c r="H140" s="18" t="s">
        <v>670</v>
      </c>
      <c r="I140" s="18">
        <v>2</v>
      </c>
    </row>
    <row r="141" spans="2:9">
      <c r="B141" s="18">
        <v>131</v>
      </c>
      <c r="C141" s="18">
        <v>431</v>
      </c>
      <c r="D141" s="18">
        <v>14</v>
      </c>
      <c r="E141" s="134"/>
      <c r="F141" s="134" t="s">
        <v>1053</v>
      </c>
      <c r="G141" s="18">
        <f t="shared" si="7"/>
        <v>1</v>
      </c>
      <c r="H141" s="18" t="s">
        <v>671</v>
      </c>
      <c r="I141" s="18">
        <v>2</v>
      </c>
    </row>
    <row r="142" spans="2:9">
      <c r="B142" s="18">
        <v>132</v>
      </c>
      <c r="C142" s="18">
        <v>418</v>
      </c>
      <c r="D142" s="18">
        <v>14</v>
      </c>
      <c r="E142" s="134"/>
      <c r="F142" s="134" t="s">
        <v>1065</v>
      </c>
      <c r="G142" s="18">
        <f t="shared" si="7"/>
        <v>1</v>
      </c>
      <c r="H142" s="18" t="s">
        <v>671</v>
      </c>
      <c r="I142" s="18">
        <v>3</v>
      </c>
    </row>
    <row r="143" spans="2:9">
      <c r="B143" s="18">
        <v>133</v>
      </c>
      <c r="C143" s="18">
        <v>440</v>
      </c>
      <c r="D143" s="18">
        <v>14</v>
      </c>
      <c r="E143" s="134"/>
      <c r="F143" s="134" t="s">
        <v>1054</v>
      </c>
      <c r="G143" s="18">
        <f t="shared" si="7"/>
        <v>1</v>
      </c>
      <c r="H143" s="18" t="s">
        <v>671</v>
      </c>
      <c r="I143" s="18">
        <v>2</v>
      </c>
    </row>
    <row r="144" spans="2:9">
      <c r="B144" s="18">
        <v>134</v>
      </c>
      <c r="C144" s="18">
        <v>421</v>
      </c>
      <c r="D144" s="18">
        <v>14</v>
      </c>
      <c r="E144" s="134"/>
      <c r="F144" s="134" t="s">
        <v>1065</v>
      </c>
      <c r="G144" s="18">
        <f t="shared" si="7"/>
        <v>1</v>
      </c>
      <c r="H144" s="18" t="s">
        <v>671</v>
      </c>
      <c r="I144" s="18">
        <v>1</v>
      </c>
    </row>
    <row r="145" spans="2:9">
      <c r="B145" s="18">
        <v>135</v>
      </c>
      <c r="C145" s="18">
        <v>427</v>
      </c>
      <c r="D145" s="18">
        <v>14</v>
      </c>
      <c r="E145" s="134"/>
      <c r="F145" s="134" t="s">
        <v>1054</v>
      </c>
      <c r="G145" s="18">
        <f t="shared" si="7"/>
        <v>1</v>
      </c>
      <c r="H145" s="18" t="s">
        <v>671</v>
      </c>
      <c r="I145" s="18">
        <v>3</v>
      </c>
    </row>
    <row r="146" spans="2:9">
      <c r="B146" s="18">
        <v>136</v>
      </c>
      <c r="C146" s="18">
        <v>434</v>
      </c>
      <c r="D146" s="18">
        <v>14</v>
      </c>
      <c r="E146" s="134"/>
      <c r="F146" s="134" t="s">
        <v>1054</v>
      </c>
      <c r="G146" s="18">
        <f t="shared" si="7"/>
        <v>1</v>
      </c>
      <c r="H146" s="18" t="s">
        <v>671</v>
      </c>
      <c r="I146" s="18">
        <v>3</v>
      </c>
    </row>
    <row r="147" spans="2:9">
      <c r="B147" s="18">
        <v>137</v>
      </c>
      <c r="C147" s="18">
        <v>443</v>
      </c>
      <c r="D147" s="18">
        <v>14</v>
      </c>
      <c r="E147" s="134"/>
      <c r="F147" s="134" t="s">
        <v>1054</v>
      </c>
      <c r="G147" s="18">
        <f t="shared" si="7"/>
        <v>1</v>
      </c>
      <c r="H147" s="18" t="s">
        <v>671</v>
      </c>
      <c r="I147" s="18">
        <v>2</v>
      </c>
    </row>
    <row r="148" spans="2:9">
      <c r="B148" s="18">
        <v>138</v>
      </c>
      <c r="C148" s="18">
        <v>449</v>
      </c>
      <c r="D148" s="18">
        <v>14</v>
      </c>
      <c r="E148" s="134"/>
      <c r="F148" s="134" t="s">
        <v>1053</v>
      </c>
      <c r="G148" s="18">
        <f t="shared" si="7"/>
        <v>1</v>
      </c>
      <c r="H148" s="18" t="s">
        <v>671</v>
      </c>
      <c r="I148" s="18">
        <v>3</v>
      </c>
    </row>
    <row r="149" spans="2:9">
      <c r="B149" s="18">
        <v>139</v>
      </c>
      <c r="C149" s="18">
        <v>439</v>
      </c>
      <c r="D149" s="18">
        <v>14</v>
      </c>
      <c r="E149" s="134"/>
      <c r="F149" s="134" t="s">
        <v>1053</v>
      </c>
      <c r="G149" s="18">
        <f t="shared" si="7"/>
        <v>1</v>
      </c>
      <c r="H149" s="18" t="s">
        <v>671</v>
      </c>
      <c r="I149" s="18">
        <v>3</v>
      </c>
    </row>
    <row r="150" spans="2:9">
      <c r="B150" s="18">
        <v>140</v>
      </c>
      <c r="C150" s="18">
        <v>446</v>
      </c>
      <c r="D150" s="18">
        <v>14</v>
      </c>
      <c r="E150" s="134"/>
      <c r="F150" s="134" t="s">
        <v>1065</v>
      </c>
      <c r="G150" s="18">
        <f t="shared" si="7"/>
        <v>1</v>
      </c>
      <c r="H150" s="18" t="s">
        <v>671</v>
      </c>
      <c r="I150" s="18">
        <v>2</v>
      </c>
    </row>
    <row r="151" spans="2:9">
      <c r="G151" s="18" t="str">
        <f t="shared" si="7"/>
        <v/>
      </c>
    </row>
    <row r="152" spans="2:9">
      <c r="G152" s="18" t="str">
        <f t="shared" si="7"/>
        <v/>
      </c>
    </row>
    <row r="153" spans="2:9">
      <c r="G153" s="18" t="str">
        <f t="shared" si="7"/>
        <v/>
      </c>
    </row>
    <row r="154" spans="2:9">
      <c r="G154" s="18" t="str">
        <f t="shared" si="7"/>
        <v/>
      </c>
    </row>
    <row r="155" spans="2:9">
      <c r="G155" s="18" t="str">
        <f t="shared" si="7"/>
        <v/>
      </c>
    </row>
    <row r="156" spans="2:9">
      <c r="G156" s="18" t="str">
        <f t="shared" si="7"/>
        <v/>
      </c>
    </row>
    <row r="157" spans="2:9">
      <c r="G157" s="18" t="str">
        <f t="shared" si="7"/>
        <v/>
      </c>
    </row>
    <row r="158" spans="2:9">
      <c r="G158" s="18" t="str">
        <f t="shared" si="7"/>
        <v/>
      </c>
    </row>
    <row r="159" spans="2:9">
      <c r="G159" s="18" t="str">
        <f t="shared" si="7"/>
        <v/>
      </c>
    </row>
    <row r="160" spans="2:9">
      <c r="G160" s="18" t="str">
        <f t="shared" si="7"/>
        <v/>
      </c>
    </row>
    <row r="161" spans="7:7">
      <c r="G161" s="18" t="str">
        <f t="shared" si="7"/>
        <v/>
      </c>
    </row>
    <row r="162" spans="7:7">
      <c r="G162" s="18" t="str">
        <f t="shared" si="7"/>
        <v/>
      </c>
    </row>
    <row r="163" spans="7:7">
      <c r="G163" s="18" t="str">
        <f t="shared" si="7"/>
        <v/>
      </c>
    </row>
    <row r="164" spans="7:7">
      <c r="G164" s="18" t="str">
        <f t="shared" si="7"/>
        <v/>
      </c>
    </row>
    <row r="165" spans="7:7">
      <c r="G165" s="18" t="str">
        <f t="shared" si="7"/>
        <v/>
      </c>
    </row>
    <row r="166" spans="7:7">
      <c r="G166" s="18" t="str">
        <f t="shared" si="7"/>
        <v/>
      </c>
    </row>
    <row r="167" spans="7:7">
      <c r="G167" s="18" t="str">
        <f t="shared" si="7"/>
        <v/>
      </c>
    </row>
    <row r="168" spans="7:7">
      <c r="G168" s="18" t="str">
        <f t="shared" si="7"/>
        <v/>
      </c>
    </row>
    <row r="169" spans="7:7">
      <c r="G169" s="18" t="str">
        <f t="shared" si="7"/>
        <v/>
      </c>
    </row>
    <row r="170" spans="7:7">
      <c r="G170" s="18" t="str">
        <f t="shared" si="7"/>
        <v/>
      </c>
    </row>
  </sheetData>
  <phoneticPr fontId="33" type="noConversion"/>
  <printOptions horizontalCentered="1"/>
  <pageMargins left="0" right="0" top="0.39370078740157483" bottom="0.39370078740157483" header="0" footer="0"/>
  <pageSetup paperSize="9" orientation="landscape" r:id="rId1"/>
  <headerFooter alignWithMargins="0"/>
  <ignoredErrors>
    <ignoredError sqref="L3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5"/>
  <dimension ref="A1:D156"/>
  <sheetViews>
    <sheetView showGridLines="0" zoomScaleNormal="100" workbookViewId="0"/>
  </sheetViews>
  <sheetFormatPr defaultColWidth="9.109375" defaultRowHeight="13.2"/>
  <cols>
    <col min="1" max="1" width="4.6640625" style="204" customWidth="1"/>
    <col min="2" max="2" width="100.6640625" style="139" customWidth="1"/>
    <col min="3" max="16384" width="9.109375" style="139"/>
  </cols>
  <sheetData>
    <row r="1" spans="1:4" s="205" customFormat="1">
      <c r="A1" s="205" t="s">
        <v>1146</v>
      </c>
      <c r="B1" s="205" t="s">
        <v>1966</v>
      </c>
      <c r="C1" s="205" t="s">
        <v>1021</v>
      </c>
      <c r="D1" s="205" t="s">
        <v>1476</v>
      </c>
    </row>
    <row r="2" spans="1:4">
      <c r="A2" s="204" t="s">
        <v>1055</v>
      </c>
      <c r="B2" s="139" t="s">
        <v>986</v>
      </c>
    </row>
    <row r="3" spans="1:4">
      <c r="B3" s="139" t="s">
        <v>655</v>
      </c>
    </row>
    <row r="4" spans="1:4">
      <c r="B4" s="204" t="s">
        <v>1891</v>
      </c>
    </row>
    <row r="5" spans="1:4">
      <c r="B5" s="139" t="s">
        <v>656</v>
      </c>
    </row>
    <row r="6" spans="1:4">
      <c r="B6" s="139" t="s">
        <v>1054</v>
      </c>
    </row>
    <row r="7" spans="1:4">
      <c r="A7" s="204" t="s">
        <v>1056</v>
      </c>
      <c r="B7" s="204" t="s">
        <v>1878</v>
      </c>
    </row>
    <row r="8" spans="1:4">
      <c r="B8" s="139" t="s">
        <v>657</v>
      </c>
    </row>
    <row r="9" spans="1:4">
      <c r="B9" s="204" t="s">
        <v>1879</v>
      </c>
    </row>
    <row r="10" spans="1:4">
      <c r="B10" s="139" t="s">
        <v>1564</v>
      </c>
    </row>
    <row r="11" spans="1:4">
      <c r="B11" s="139" t="s">
        <v>1054</v>
      </c>
    </row>
    <row r="12" spans="1:4">
      <c r="A12" s="204" t="s">
        <v>1057</v>
      </c>
      <c r="B12" s="204" t="s">
        <v>1979</v>
      </c>
    </row>
    <row r="13" spans="1:4">
      <c r="B13" s="139" t="s">
        <v>698</v>
      </c>
    </row>
    <row r="14" spans="1:4">
      <c r="B14" s="139" t="s">
        <v>699</v>
      </c>
    </row>
    <row r="15" spans="1:4">
      <c r="B15" s="139" t="s">
        <v>700</v>
      </c>
    </row>
    <row r="16" spans="1:4">
      <c r="B16" s="139" t="s">
        <v>1054</v>
      </c>
    </row>
    <row r="17" spans="1:2">
      <c r="A17" s="204" t="s">
        <v>1058</v>
      </c>
      <c r="B17" s="139" t="s">
        <v>987</v>
      </c>
    </row>
    <row r="18" spans="1:2">
      <c r="B18" s="139" t="s">
        <v>658</v>
      </c>
    </row>
    <row r="19" spans="1:2">
      <c r="B19" s="139" t="s">
        <v>659</v>
      </c>
    </row>
    <row r="20" spans="1:2">
      <c r="B20" s="139" t="s">
        <v>660</v>
      </c>
    </row>
    <row r="21" spans="1:2">
      <c r="B21" s="139" t="s">
        <v>1054</v>
      </c>
    </row>
    <row r="22" spans="1:2">
      <c r="A22" s="204" t="s">
        <v>1059</v>
      </c>
      <c r="B22" s="139" t="s">
        <v>988</v>
      </c>
    </row>
    <row r="23" spans="1:2">
      <c r="B23" s="139" t="s">
        <v>1806</v>
      </c>
    </row>
    <row r="24" spans="1:2">
      <c r="B24" s="139" t="s">
        <v>472</v>
      </c>
    </row>
    <row r="25" spans="1:2">
      <c r="B25" s="139" t="s">
        <v>473</v>
      </c>
    </row>
    <row r="26" spans="1:2">
      <c r="B26" s="139" t="s">
        <v>1065</v>
      </c>
    </row>
    <row r="27" spans="1:2">
      <c r="A27" s="204" t="s">
        <v>1060</v>
      </c>
      <c r="B27" s="139" t="s">
        <v>1807</v>
      </c>
    </row>
    <row r="28" spans="1:2">
      <c r="B28" s="139" t="s">
        <v>661</v>
      </c>
    </row>
    <row r="29" spans="1:2">
      <c r="B29" s="139" t="s">
        <v>662</v>
      </c>
    </row>
    <row r="30" spans="1:2">
      <c r="B30" s="139" t="s">
        <v>663</v>
      </c>
    </row>
    <row r="31" spans="1:2">
      <c r="B31" s="139" t="s">
        <v>1054</v>
      </c>
    </row>
    <row r="32" spans="1:2">
      <c r="A32" s="204" t="s">
        <v>1061</v>
      </c>
      <c r="B32" s="139" t="s">
        <v>989</v>
      </c>
    </row>
    <row r="33" spans="1:2">
      <c r="B33" s="139" t="s">
        <v>662</v>
      </c>
    </row>
    <row r="34" spans="1:2">
      <c r="B34" s="139" t="s">
        <v>1727</v>
      </c>
    </row>
    <row r="35" spans="1:2">
      <c r="B35" s="139" t="s">
        <v>661</v>
      </c>
    </row>
    <row r="36" spans="1:2">
      <c r="B36" s="139" t="s">
        <v>1053</v>
      </c>
    </row>
    <row r="37" spans="1:2">
      <c r="A37" s="204" t="s">
        <v>1062</v>
      </c>
      <c r="B37" s="199" t="s">
        <v>1941</v>
      </c>
    </row>
    <row r="38" spans="1:2">
      <c r="B38" s="204" t="s">
        <v>835</v>
      </c>
    </row>
    <row r="39" spans="1:2">
      <c r="B39" s="199" t="s">
        <v>478</v>
      </c>
    </row>
    <row r="40" spans="1:2">
      <c r="B40" s="204" t="s">
        <v>352</v>
      </c>
    </row>
    <row r="41" spans="1:2">
      <c r="B41" s="139" t="s">
        <v>1053</v>
      </c>
    </row>
    <row r="42" spans="1:2">
      <c r="A42" s="204" t="s">
        <v>1063</v>
      </c>
      <c r="B42" s="139" t="s">
        <v>1612</v>
      </c>
    </row>
    <row r="43" spans="1:2">
      <c r="B43" s="139" t="s">
        <v>1728</v>
      </c>
    </row>
    <row r="44" spans="1:2">
      <c r="B44" s="139" t="s">
        <v>1593</v>
      </c>
    </row>
    <row r="45" spans="1:2">
      <c r="B45" s="139" t="s">
        <v>664</v>
      </c>
    </row>
    <row r="46" spans="1:2">
      <c r="B46" s="139" t="s">
        <v>1054</v>
      </c>
    </row>
    <row r="47" spans="1:2">
      <c r="A47" s="204" t="s">
        <v>1064</v>
      </c>
      <c r="B47" s="139" t="s">
        <v>1613</v>
      </c>
    </row>
    <row r="48" spans="1:2">
      <c r="B48" s="139" t="s">
        <v>665</v>
      </c>
    </row>
    <row r="49" spans="1:2">
      <c r="B49" s="139" t="s">
        <v>666</v>
      </c>
    </row>
    <row r="50" spans="1:2">
      <c r="B50" s="139" t="s">
        <v>977</v>
      </c>
    </row>
    <row r="51" spans="1:2">
      <c r="B51" s="139" t="s">
        <v>1065</v>
      </c>
    </row>
    <row r="52" spans="1:2">
      <c r="A52" s="204" t="s">
        <v>1067</v>
      </c>
      <c r="B52" s="204" t="s">
        <v>1880</v>
      </c>
    </row>
    <row r="53" spans="1:2">
      <c r="B53" s="139" t="s">
        <v>1226</v>
      </c>
    </row>
    <row r="54" spans="1:2">
      <c r="B54" s="139" t="s">
        <v>1227</v>
      </c>
    </row>
    <row r="55" spans="1:2">
      <c r="B55" s="139" t="s">
        <v>1228</v>
      </c>
    </row>
    <row r="56" spans="1:2">
      <c r="B56" s="139" t="s">
        <v>1053</v>
      </c>
    </row>
    <row r="57" spans="1:2">
      <c r="A57" s="204" t="s">
        <v>1068</v>
      </c>
      <c r="B57" s="199" t="s">
        <v>477</v>
      </c>
    </row>
    <row r="58" spans="1:2">
      <c r="B58" s="199" t="s">
        <v>1201</v>
      </c>
    </row>
    <row r="59" spans="1:2">
      <c r="B59" s="199" t="s">
        <v>1202</v>
      </c>
    </row>
    <row r="60" spans="1:2">
      <c r="B60" s="199" t="s">
        <v>1203</v>
      </c>
    </row>
    <row r="61" spans="1:2">
      <c r="B61" s="139" t="s">
        <v>1065</v>
      </c>
    </row>
    <row r="62" spans="1:2">
      <c r="A62" s="204" t="s">
        <v>1069</v>
      </c>
      <c r="B62" s="139" t="s">
        <v>1614</v>
      </c>
    </row>
    <row r="63" spans="1:2">
      <c r="B63" s="139" t="s">
        <v>592</v>
      </c>
    </row>
    <row r="64" spans="1:2">
      <c r="B64" s="139" t="s">
        <v>593</v>
      </c>
    </row>
    <row r="65" spans="1:2">
      <c r="B65" s="139" t="s">
        <v>594</v>
      </c>
    </row>
    <row r="66" spans="1:2">
      <c r="B66" s="139" t="s">
        <v>1054</v>
      </c>
    </row>
    <row r="67" spans="1:2">
      <c r="A67" s="204" t="s">
        <v>1070</v>
      </c>
      <c r="B67" s="139" t="s">
        <v>1615</v>
      </c>
    </row>
    <row r="68" spans="1:2">
      <c r="B68" s="199" t="s">
        <v>475</v>
      </c>
    </row>
    <row r="69" spans="1:2">
      <c r="B69" s="199" t="s">
        <v>476</v>
      </c>
    </row>
    <row r="70" spans="1:2">
      <c r="B70" s="204" t="s">
        <v>1881</v>
      </c>
    </row>
    <row r="71" spans="1:2">
      <c r="B71" s="139" t="s">
        <v>1065</v>
      </c>
    </row>
    <row r="72" spans="1:2">
      <c r="A72" s="204" t="s">
        <v>1071</v>
      </c>
      <c r="B72" s="139" t="s">
        <v>1616</v>
      </c>
    </row>
    <row r="73" spans="1:2">
      <c r="B73" s="139" t="s">
        <v>1112</v>
      </c>
    </row>
    <row r="74" spans="1:2">
      <c r="B74" s="139" t="s">
        <v>1113</v>
      </c>
    </row>
    <row r="75" spans="1:2">
      <c r="B75" s="139" t="s">
        <v>1114</v>
      </c>
    </row>
    <row r="76" spans="1:2">
      <c r="B76" s="139" t="s">
        <v>1053</v>
      </c>
    </row>
    <row r="77" spans="1:2">
      <c r="A77" s="204" t="s">
        <v>1072</v>
      </c>
      <c r="B77" s="139" t="s">
        <v>1617</v>
      </c>
    </row>
    <row r="78" spans="1:2">
      <c r="B78" s="139" t="s">
        <v>1115</v>
      </c>
    </row>
    <row r="79" spans="1:2">
      <c r="B79" s="139" t="s">
        <v>1116</v>
      </c>
    </row>
    <row r="80" spans="1:2">
      <c r="B80" s="139" t="s">
        <v>1117</v>
      </c>
    </row>
    <row r="81" spans="1:2">
      <c r="B81" s="139" t="s">
        <v>1053</v>
      </c>
    </row>
    <row r="82" spans="1:2">
      <c r="A82" s="204" t="s">
        <v>1073</v>
      </c>
      <c r="B82" s="139" t="s">
        <v>1618</v>
      </c>
    </row>
    <row r="83" spans="1:2">
      <c r="B83" s="139" t="s">
        <v>1118</v>
      </c>
    </row>
    <row r="84" spans="1:2">
      <c r="B84" s="139" t="s">
        <v>1116</v>
      </c>
    </row>
    <row r="85" spans="1:2">
      <c r="B85" s="139" t="s">
        <v>1117</v>
      </c>
    </row>
    <row r="86" spans="1:2">
      <c r="B86" s="139" t="s">
        <v>1065</v>
      </c>
    </row>
    <row r="87" spans="1:2">
      <c r="A87" s="204" t="s">
        <v>1074</v>
      </c>
      <c r="B87" s="206" t="s">
        <v>2014</v>
      </c>
    </row>
    <row r="88" spans="1:2">
      <c r="B88" s="206" t="s">
        <v>2015</v>
      </c>
    </row>
    <row r="89" spans="1:2">
      <c r="B89" s="139" t="s">
        <v>1191</v>
      </c>
    </row>
    <row r="90" spans="1:2">
      <c r="B90" s="139" t="s">
        <v>1119</v>
      </c>
    </row>
    <row r="91" spans="1:2">
      <c r="B91" s="139" t="s">
        <v>1054</v>
      </c>
    </row>
    <row r="92" spans="1:2">
      <c r="A92" s="204" t="s">
        <v>1075</v>
      </c>
      <c r="B92" s="139" t="s">
        <v>1619</v>
      </c>
    </row>
    <row r="93" spans="1:2">
      <c r="B93" s="139" t="s">
        <v>1173</v>
      </c>
    </row>
    <row r="94" spans="1:2">
      <c r="B94" s="139" t="s">
        <v>1174</v>
      </c>
    </row>
    <row r="95" spans="1:2">
      <c r="B95" s="139" t="s">
        <v>1175</v>
      </c>
    </row>
    <row r="96" spans="1:2">
      <c r="B96" s="139" t="s">
        <v>1054</v>
      </c>
    </row>
    <row r="97" spans="1:2">
      <c r="A97" s="204" t="s">
        <v>1076</v>
      </c>
      <c r="B97" s="139" t="s">
        <v>1620</v>
      </c>
    </row>
    <row r="98" spans="1:2">
      <c r="B98" s="139" t="s">
        <v>1176</v>
      </c>
    </row>
    <row r="99" spans="1:2">
      <c r="B99" s="139" t="s">
        <v>1177</v>
      </c>
    </row>
    <row r="100" spans="1:2">
      <c r="B100" s="139" t="s">
        <v>1178</v>
      </c>
    </row>
    <row r="101" spans="1:2">
      <c r="B101" s="139" t="s">
        <v>1065</v>
      </c>
    </row>
    <row r="102" spans="1:2">
      <c r="A102" s="204" t="s">
        <v>1086</v>
      </c>
      <c r="B102" s="139" t="s">
        <v>1621</v>
      </c>
    </row>
    <row r="103" spans="1:2">
      <c r="B103" s="206" t="s">
        <v>1923</v>
      </c>
    </row>
    <row r="104" spans="1:2">
      <c r="B104" s="139" t="s">
        <v>1179</v>
      </c>
    </row>
    <row r="105" spans="1:2">
      <c r="B105" s="139" t="s">
        <v>1180</v>
      </c>
    </row>
    <row r="106" spans="1:2">
      <c r="B106" s="139" t="s">
        <v>1053</v>
      </c>
    </row>
    <row r="107" spans="1:2">
      <c r="A107" s="204" t="s">
        <v>1087</v>
      </c>
      <c r="B107" s="139" t="s">
        <v>1622</v>
      </c>
    </row>
    <row r="108" spans="1:2">
      <c r="B108" s="199" t="s">
        <v>474</v>
      </c>
    </row>
    <row r="109" spans="1:2">
      <c r="B109" s="199" t="s">
        <v>1181</v>
      </c>
    </row>
    <row r="110" spans="1:2">
      <c r="B110" s="199" t="s">
        <v>1182</v>
      </c>
    </row>
    <row r="111" spans="1:2">
      <c r="B111" s="139" t="s">
        <v>1065</v>
      </c>
    </row>
    <row r="112" spans="1:2">
      <c r="A112" s="204" t="s">
        <v>1088</v>
      </c>
      <c r="B112" s="139" t="s">
        <v>824</v>
      </c>
    </row>
    <row r="113" spans="1:2">
      <c r="B113" s="139" t="s">
        <v>268</v>
      </c>
    </row>
    <row r="114" spans="1:2">
      <c r="B114" s="139" t="s">
        <v>1183</v>
      </c>
    </row>
    <row r="115" spans="1:2">
      <c r="B115" s="139" t="s">
        <v>1184</v>
      </c>
    </row>
    <row r="116" spans="1:2">
      <c r="B116" s="139" t="s">
        <v>1053</v>
      </c>
    </row>
    <row r="117" spans="1:2">
      <c r="A117" s="204" t="s">
        <v>1089</v>
      </c>
      <c r="B117" s="139" t="s">
        <v>1120</v>
      </c>
    </row>
    <row r="118" spans="1:2">
      <c r="B118" s="139" t="s">
        <v>1185</v>
      </c>
    </row>
    <row r="119" spans="1:2">
      <c r="B119" s="139" t="s">
        <v>1186</v>
      </c>
    </row>
    <row r="120" spans="1:2">
      <c r="B120" s="139" t="s">
        <v>1187</v>
      </c>
    </row>
    <row r="121" spans="1:2">
      <c r="B121" s="139" t="s">
        <v>1054</v>
      </c>
    </row>
    <row r="122" spans="1:2">
      <c r="A122" s="204" t="s">
        <v>1090</v>
      </c>
      <c r="B122" s="139" t="s">
        <v>1121</v>
      </c>
    </row>
    <row r="123" spans="1:2">
      <c r="B123" s="139" t="s">
        <v>1188</v>
      </c>
    </row>
    <row r="124" spans="1:2">
      <c r="B124" s="139" t="s">
        <v>104</v>
      </c>
    </row>
    <row r="125" spans="1:2">
      <c r="B125" s="139" t="s">
        <v>1189</v>
      </c>
    </row>
    <row r="126" spans="1:2">
      <c r="B126" s="139" t="s">
        <v>1065</v>
      </c>
    </row>
    <row r="127" spans="1:2">
      <c r="A127" s="204" t="s">
        <v>1091</v>
      </c>
      <c r="B127" s="139" t="s">
        <v>1122</v>
      </c>
    </row>
    <row r="128" spans="1:2">
      <c r="B128" s="139" t="s">
        <v>1409</v>
      </c>
    </row>
    <row r="129" spans="1:2">
      <c r="B129" s="204" t="s">
        <v>1882</v>
      </c>
    </row>
    <row r="130" spans="1:2">
      <c r="B130" s="139" t="s">
        <v>1410</v>
      </c>
    </row>
    <row r="131" spans="1:2">
      <c r="B131" s="139" t="s">
        <v>1054</v>
      </c>
    </row>
    <row r="132" spans="1:2">
      <c r="A132" s="204" t="s">
        <v>1092</v>
      </c>
      <c r="B132" s="204" t="s">
        <v>1883</v>
      </c>
    </row>
    <row r="133" spans="1:2">
      <c r="B133" s="139" t="s">
        <v>479</v>
      </c>
    </row>
    <row r="134" spans="1:2">
      <c r="B134" s="139" t="s">
        <v>480</v>
      </c>
    </row>
    <row r="135" spans="1:2">
      <c r="B135" s="139" t="s">
        <v>481</v>
      </c>
    </row>
    <row r="136" spans="1:2">
      <c r="B136" s="139" t="s">
        <v>1065</v>
      </c>
    </row>
    <row r="137" spans="1:2">
      <c r="A137" s="204" t="s">
        <v>1093</v>
      </c>
      <c r="B137" s="139" t="s">
        <v>1123</v>
      </c>
    </row>
    <row r="138" spans="1:2">
      <c r="B138" s="206" t="s">
        <v>1924</v>
      </c>
    </row>
    <row r="139" spans="1:2">
      <c r="B139" s="139" t="s">
        <v>1411</v>
      </c>
    </row>
    <row r="140" spans="1:2">
      <c r="B140" s="139" t="s">
        <v>1187</v>
      </c>
    </row>
    <row r="141" spans="1:2">
      <c r="B141" s="139" t="s">
        <v>1053</v>
      </c>
    </row>
    <row r="142" spans="1:2">
      <c r="A142" s="204" t="s">
        <v>1094</v>
      </c>
      <c r="B142" s="139" t="s">
        <v>1124</v>
      </c>
    </row>
    <row r="143" spans="1:2">
      <c r="B143" s="139" t="s">
        <v>1412</v>
      </c>
    </row>
    <row r="144" spans="1:2">
      <c r="B144" s="139" t="s">
        <v>1413</v>
      </c>
    </row>
    <row r="145" spans="1:2">
      <c r="B145" s="139" t="s">
        <v>1414</v>
      </c>
    </row>
    <row r="146" spans="1:2">
      <c r="B146" s="139" t="s">
        <v>1053</v>
      </c>
    </row>
    <row r="147" spans="1:2">
      <c r="A147" s="204" t="s">
        <v>1095</v>
      </c>
      <c r="B147" s="139" t="s">
        <v>1125</v>
      </c>
    </row>
    <row r="148" spans="1:2">
      <c r="B148" s="139" t="s">
        <v>1415</v>
      </c>
    </row>
    <row r="149" spans="1:2">
      <c r="B149" s="139" t="s">
        <v>1416</v>
      </c>
    </row>
    <row r="150" spans="1:2">
      <c r="B150" s="139" t="s">
        <v>1417</v>
      </c>
    </row>
    <row r="151" spans="1:2">
      <c r="B151" s="139" t="s">
        <v>1065</v>
      </c>
    </row>
    <row r="152" spans="1:2">
      <c r="A152" s="204" t="s">
        <v>1096</v>
      </c>
      <c r="B152" s="206" t="s">
        <v>2005</v>
      </c>
    </row>
    <row r="153" spans="1:2">
      <c r="B153" s="206" t="s">
        <v>2006</v>
      </c>
    </row>
    <row r="154" spans="1:2">
      <c r="B154" s="206" t="s">
        <v>2007</v>
      </c>
    </row>
    <row r="155" spans="1:2">
      <c r="B155" s="206" t="s">
        <v>2008</v>
      </c>
    </row>
    <row r="156" spans="1:2">
      <c r="B156" s="206" t="s">
        <v>1054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6"/>
  <dimension ref="A1:D151"/>
  <sheetViews>
    <sheetView showGridLines="0" workbookViewId="0"/>
  </sheetViews>
  <sheetFormatPr defaultColWidth="9.109375" defaultRowHeight="13.2"/>
  <cols>
    <col min="1" max="1" width="4.6640625" style="139" customWidth="1"/>
    <col min="2" max="2" width="100.6640625" style="139" customWidth="1"/>
    <col min="3" max="16384" width="9.109375" style="139"/>
  </cols>
  <sheetData>
    <row r="1" spans="1:4" s="205" customFormat="1">
      <c r="A1" s="205" t="s">
        <v>1147</v>
      </c>
      <c r="B1" s="205" t="s">
        <v>1967</v>
      </c>
      <c r="C1" s="205" t="s">
        <v>1565</v>
      </c>
      <c r="D1" s="205" t="s">
        <v>1476</v>
      </c>
    </row>
    <row r="2" spans="1:4">
      <c r="A2" s="139" t="s">
        <v>1055</v>
      </c>
      <c r="B2" s="139" t="s">
        <v>971</v>
      </c>
    </row>
    <row r="3" spans="1:4">
      <c r="B3" s="206" t="s">
        <v>373</v>
      </c>
    </row>
    <row r="4" spans="1:4">
      <c r="B4" s="139" t="s">
        <v>970</v>
      </c>
    </row>
    <row r="5" spans="1:4">
      <c r="B5" s="206" t="s">
        <v>374</v>
      </c>
    </row>
    <row r="6" spans="1:4">
      <c r="B6" s="139" t="s">
        <v>1053</v>
      </c>
    </row>
    <row r="7" spans="1:4">
      <c r="A7" s="139" t="s">
        <v>1056</v>
      </c>
      <c r="B7" s="139" t="s">
        <v>972</v>
      </c>
    </row>
    <row r="8" spans="1:4">
      <c r="B8" s="139" t="s">
        <v>973</v>
      </c>
    </row>
    <row r="9" spans="1:4">
      <c r="B9" s="139" t="s">
        <v>978</v>
      </c>
    </row>
    <row r="10" spans="1:4">
      <c r="B10" s="139" t="s">
        <v>1218</v>
      </c>
    </row>
    <row r="11" spans="1:4">
      <c r="B11" s="139" t="s">
        <v>1053</v>
      </c>
    </row>
    <row r="12" spans="1:4">
      <c r="A12" s="139" t="s">
        <v>1057</v>
      </c>
      <c r="B12" s="139" t="s">
        <v>1543</v>
      </c>
    </row>
    <row r="13" spans="1:4">
      <c r="B13" s="139" t="s">
        <v>1780</v>
      </c>
    </row>
    <row r="14" spans="1:4">
      <c r="B14" s="139" t="s">
        <v>1219</v>
      </c>
    </row>
    <row r="15" spans="1:4">
      <c r="B15" s="139" t="s">
        <v>19</v>
      </c>
    </row>
    <row r="16" spans="1:4">
      <c r="B16" s="139" t="s">
        <v>1053</v>
      </c>
    </row>
    <row r="17" spans="1:2">
      <c r="A17" s="139" t="s">
        <v>1058</v>
      </c>
      <c r="B17" s="204" t="s">
        <v>1997</v>
      </c>
    </row>
    <row r="18" spans="1:2">
      <c r="B18" s="139" t="s">
        <v>979</v>
      </c>
    </row>
    <row r="19" spans="1:2">
      <c r="B19" s="139" t="s">
        <v>20</v>
      </c>
    </row>
    <row r="20" spans="1:2">
      <c r="B20" s="139" t="s">
        <v>980</v>
      </c>
    </row>
    <row r="21" spans="1:2">
      <c r="B21" s="139" t="s">
        <v>1054</v>
      </c>
    </row>
    <row r="22" spans="1:2">
      <c r="A22" s="139" t="s">
        <v>1059</v>
      </c>
      <c r="B22" s="139" t="s">
        <v>585</v>
      </c>
    </row>
    <row r="23" spans="1:2">
      <c r="B23" s="139" t="s">
        <v>981</v>
      </c>
    </row>
    <row r="24" spans="1:2">
      <c r="B24" s="139" t="s">
        <v>982</v>
      </c>
    </row>
    <row r="25" spans="1:2">
      <c r="B25" s="139" t="s">
        <v>983</v>
      </c>
    </row>
    <row r="26" spans="1:2">
      <c r="B26" s="139" t="s">
        <v>1053</v>
      </c>
    </row>
    <row r="27" spans="1:2">
      <c r="A27" s="139" t="s">
        <v>1060</v>
      </c>
      <c r="B27" s="139" t="s">
        <v>586</v>
      </c>
    </row>
    <row r="28" spans="1:2">
      <c r="B28" s="139" t="s">
        <v>21</v>
      </c>
    </row>
    <row r="29" spans="1:2">
      <c r="B29" s="139" t="s">
        <v>22</v>
      </c>
    </row>
    <row r="30" spans="1:2">
      <c r="B30" s="139" t="s">
        <v>1566</v>
      </c>
    </row>
    <row r="31" spans="1:2">
      <c r="B31" s="139" t="s">
        <v>1065</v>
      </c>
    </row>
    <row r="32" spans="1:2">
      <c r="A32" s="139" t="s">
        <v>1061</v>
      </c>
      <c r="B32" s="139" t="s">
        <v>587</v>
      </c>
    </row>
    <row r="33" spans="1:2">
      <c r="B33" s="139" t="s">
        <v>23</v>
      </c>
    </row>
    <row r="34" spans="1:2">
      <c r="B34" s="139" t="s">
        <v>984</v>
      </c>
    </row>
    <row r="35" spans="1:2">
      <c r="B35" s="139" t="s">
        <v>595</v>
      </c>
    </row>
    <row r="36" spans="1:2">
      <c r="B36" s="139" t="s">
        <v>1054</v>
      </c>
    </row>
    <row r="37" spans="1:2">
      <c r="A37" s="139" t="s">
        <v>1062</v>
      </c>
      <c r="B37" s="139" t="s">
        <v>588</v>
      </c>
    </row>
    <row r="38" spans="1:2">
      <c r="B38" s="139" t="s">
        <v>24</v>
      </c>
    </row>
    <row r="39" spans="1:2">
      <c r="B39" s="139" t="s">
        <v>1763</v>
      </c>
    </row>
    <row r="40" spans="1:2">
      <c r="B40" s="139" t="s">
        <v>1764</v>
      </c>
    </row>
    <row r="41" spans="1:2">
      <c r="B41" s="139" t="s">
        <v>1065</v>
      </c>
    </row>
    <row r="42" spans="1:2">
      <c r="A42" s="139" t="s">
        <v>1063</v>
      </c>
      <c r="B42" s="139" t="s">
        <v>589</v>
      </c>
    </row>
    <row r="43" spans="1:2">
      <c r="B43" s="139" t="s">
        <v>1765</v>
      </c>
    </row>
    <row r="44" spans="1:2">
      <c r="B44" s="139" t="s">
        <v>1766</v>
      </c>
    </row>
    <row r="45" spans="1:2">
      <c r="B45" s="139" t="s">
        <v>1767</v>
      </c>
    </row>
    <row r="46" spans="1:2">
      <c r="B46" s="139" t="s">
        <v>1053</v>
      </c>
    </row>
    <row r="47" spans="1:2">
      <c r="A47" s="139" t="s">
        <v>1064</v>
      </c>
      <c r="B47" s="139" t="s">
        <v>590</v>
      </c>
    </row>
    <row r="48" spans="1:2">
      <c r="B48" s="139" t="s">
        <v>1768</v>
      </c>
    </row>
    <row r="49" spans="1:2">
      <c r="B49" s="139" t="s">
        <v>25</v>
      </c>
    </row>
    <row r="50" spans="1:2">
      <c r="B50" s="139" t="s">
        <v>1769</v>
      </c>
    </row>
    <row r="51" spans="1:2">
      <c r="B51" s="139" t="s">
        <v>1065</v>
      </c>
    </row>
    <row r="52" spans="1:2">
      <c r="A52" s="139" t="s">
        <v>1067</v>
      </c>
      <c r="B52" s="139" t="s">
        <v>1341</v>
      </c>
    </row>
    <row r="53" spans="1:2">
      <c r="B53" s="139" t="s">
        <v>1190</v>
      </c>
    </row>
    <row r="54" spans="1:2">
      <c r="B54" s="139" t="s">
        <v>1191</v>
      </c>
    </row>
    <row r="55" spans="1:2">
      <c r="B55" s="206" t="s">
        <v>1119</v>
      </c>
    </row>
    <row r="56" spans="1:2">
      <c r="B56" s="139" t="s">
        <v>1054</v>
      </c>
    </row>
    <row r="57" spans="1:2">
      <c r="A57" s="139" t="s">
        <v>1068</v>
      </c>
      <c r="B57" s="139" t="s">
        <v>1342</v>
      </c>
    </row>
    <row r="58" spans="1:2">
      <c r="B58" s="139" t="s">
        <v>1370</v>
      </c>
    </row>
    <row r="59" spans="1:2">
      <c r="B59" s="139" t="s">
        <v>278</v>
      </c>
    </row>
    <row r="60" spans="1:2">
      <c r="B60" s="139" t="s">
        <v>279</v>
      </c>
    </row>
    <row r="61" spans="1:2">
      <c r="B61" s="139" t="s">
        <v>1065</v>
      </c>
    </row>
    <row r="62" spans="1:2">
      <c r="A62" s="139" t="s">
        <v>1069</v>
      </c>
      <c r="B62" s="139" t="s">
        <v>1343</v>
      </c>
    </row>
    <row r="63" spans="1:2">
      <c r="B63" s="139" t="s">
        <v>280</v>
      </c>
    </row>
    <row r="64" spans="1:2">
      <c r="B64" s="139" t="s">
        <v>281</v>
      </c>
    </row>
    <row r="65" spans="1:2">
      <c r="B65" s="139" t="s">
        <v>282</v>
      </c>
    </row>
    <row r="66" spans="1:2">
      <c r="B66" s="139" t="s">
        <v>1053</v>
      </c>
    </row>
    <row r="67" spans="1:2">
      <c r="A67" s="139" t="s">
        <v>1070</v>
      </c>
      <c r="B67" s="139" t="s">
        <v>1344</v>
      </c>
    </row>
    <row r="68" spans="1:2">
      <c r="B68" s="139" t="s">
        <v>1116</v>
      </c>
    </row>
    <row r="69" spans="1:2">
      <c r="B69" s="139" t="s">
        <v>1769</v>
      </c>
    </row>
    <row r="70" spans="1:2">
      <c r="B70" s="139" t="s">
        <v>1768</v>
      </c>
    </row>
    <row r="71" spans="1:2">
      <c r="B71" s="139" t="s">
        <v>1054</v>
      </c>
    </row>
    <row r="72" spans="1:2">
      <c r="A72" s="139" t="s">
        <v>1071</v>
      </c>
      <c r="B72" s="139" t="s">
        <v>1345</v>
      </c>
    </row>
    <row r="73" spans="1:2">
      <c r="B73" s="139" t="s">
        <v>1517</v>
      </c>
    </row>
    <row r="74" spans="1:2">
      <c r="B74" s="139" t="s">
        <v>1116</v>
      </c>
    </row>
    <row r="75" spans="1:2">
      <c r="B75" s="139" t="s">
        <v>1117</v>
      </c>
    </row>
    <row r="76" spans="1:2">
      <c r="B76" s="139" t="s">
        <v>1065</v>
      </c>
    </row>
    <row r="77" spans="1:2">
      <c r="A77" s="139" t="s">
        <v>1072</v>
      </c>
      <c r="B77" s="139" t="s">
        <v>1346</v>
      </c>
    </row>
    <row r="78" spans="1:2">
      <c r="B78" s="139" t="s">
        <v>1594</v>
      </c>
    </row>
    <row r="79" spans="1:2">
      <c r="B79" s="139" t="s">
        <v>283</v>
      </c>
    </row>
    <row r="80" spans="1:2">
      <c r="B80" s="139" t="s">
        <v>284</v>
      </c>
    </row>
    <row r="81" spans="1:2">
      <c r="B81" s="139" t="s">
        <v>1053</v>
      </c>
    </row>
    <row r="82" spans="1:2">
      <c r="A82" s="139" t="s">
        <v>1073</v>
      </c>
      <c r="B82" s="139" t="s">
        <v>1595</v>
      </c>
    </row>
    <row r="83" spans="1:2">
      <c r="B83" s="139" t="s">
        <v>285</v>
      </c>
    </row>
    <row r="84" spans="1:2">
      <c r="B84" s="139" t="s">
        <v>286</v>
      </c>
    </row>
    <row r="85" spans="1:2">
      <c r="B85" s="139" t="s">
        <v>287</v>
      </c>
    </row>
    <row r="86" spans="1:2">
      <c r="B86" s="139" t="s">
        <v>1054</v>
      </c>
    </row>
    <row r="87" spans="1:2">
      <c r="A87" s="139" t="s">
        <v>1074</v>
      </c>
      <c r="B87" s="139" t="s">
        <v>1347</v>
      </c>
    </row>
    <row r="88" spans="1:2">
      <c r="B88" s="139" t="s">
        <v>288</v>
      </c>
    </row>
    <row r="89" spans="1:2">
      <c r="B89" s="139" t="s">
        <v>289</v>
      </c>
    </row>
    <row r="90" spans="1:2">
      <c r="B90" s="139" t="s">
        <v>290</v>
      </c>
    </row>
    <row r="91" spans="1:2">
      <c r="B91" s="139" t="s">
        <v>1065</v>
      </c>
    </row>
    <row r="92" spans="1:2">
      <c r="A92" s="139" t="s">
        <v>1075</v>
      </c>
      <c r="B92" s="139" t="s">
        <v>839</v>
      </c>
    </row>
    <row r="93" spans="1:2">
      <c r="B93" s="139" t="s">
        <v>291</v>
      </c>
    </row>
    <row r="94" spans="1:2">
      <c r="B94" s="139" t="s">
        <v>292</v>
      </c>
    </row>
    <row r="95" spans="1:2">
      <c r="B95" s="139" t="s">
        <v>293</v>
      </c>
    </row>
    <row r="96" spans="1:2">
      <c r="B96" s="139" t="s">
        <v>1053</v>
      </c>
    </row>
    <row r="97" spans="1:2">
      <c r="A97" s="139" t="s">
        <v>1076</v>
      </c>
      <c r="B97" s="139" t="s">
        <v>788</v>
      </c>
    </row>
    <row r="98" spans="1:2">
      <c r="B98" s="139" t="s">
        <v>1185</v>
      </c>
    </row>
    <row r="99" spans="1:2">
      <c r="B99" s="139" t="s">
        <v>1187</v>
      </c>
    </row>
    <row r="100" spans="1:2">
      <c r="B100" s="139" t="s">
        <v>294</v>
      </c>
    </row>
    <row r="101" spans="1:2">
      <c r="B101" s="139" t="s">
        <v>1054</v>
      </c>
    </row>
    <row r="102" spans="1:2">
      <c r="A102" s="139" t="s">
        <v>1086</v>
      </c>
      <c r="B102" s="139" t="s">
        <v>789</v>
      </c>
    </row>
    <row r="103" spans="1:2">
      <c r="B103" s="139" t="s">
        <v>295</v>
      </c>
    </row>
    <row r="104" spans="1:2">
      <c r="B104" s="139" t="s">
        <v>985</v>
      </c>
    </row>
    <row r="105" spans="1:2">
      <c r="B105" s="139" t="s">
        <v>812</v>
      </c>
    </row>
    <row r="106" spans="1:2">
      <c r="B106" s="139" t="s">
        <v>1065</v>
      </c>
    </row>
    <row r="107" spans="1:2">
      <c r="A107" s="139" t="s">
        <v>1087</v>
      </c>
      <c r="B107" s="139" t="s">
        <v>790</v>
      </c>
    </row>
    <row r="108" spans="1:2">
      <c r="B108" s="139" t="s">
        <v>127</v>
      </c>
    </row>
    <row r="109" spans="1:2">
      <c r="B109" s="139" t="s">
        <v>128</v>
      </c>
    </row>
    <row r="110" spans="1:2">
      <c r="B110" s="139" t="s">
        <v>129</v>
      </c>
    </row>
    <row r="111" spans="1:2">
      <c r="B111" s="139" t="s">
        <v>1053</v>
      </c>
    </row>
    <row r="112" spans="1:2">
      <c r="A112" s="139" t="s">
        <v>1088</v>
      </c>
      <c r="B112" s="139" t="s">
        <v>1343</v>
      </c>
    </row>
    <row r="113" spans="1:2">
      <c r="B113" s="139" t="s">
        <v>130</v>
      </c>
    </row>
    <row r="114" spans="1:2">
      <c r="B114" s="139" t="s">
        <v>131</v>
      </c>
    </row>
    <row r="115" spans="1:2">
      <c r="B115" s="139" t="s">
        <v>132</v>
      </c>
    </row>
    <row r="116" spans="1:2">
      <c r="B116" s="139" t="s">
        <v>1054</v>
      </c>
    </row>
    <row r="117" spans="1:2">
      <c r="A117" s="139" t="s">
        <v>1089</v>
      </c>
      <c r="B117" s="139" t="s">
        <v>791</v>
      </c>
    </row>
    <row r="118" spans="1:2">
      <c r="B118" s="139" t="s">
        <v>33</v>
      </c>
    </row>
    <row r="119" spans="1:2">
      <c r="B119" s="139" t="s">
        <v>1782</v>
      </c>
    </row>
    <row r="120" spans="1:2">
      <c r="B120" s="139" t="s">
        <v>1781</v>
      </c>
    </row>
    <row r="121" spans="1:2">
      <c r="B121" s="139" t="s">
        <v>1065</v>
      </c>
    </row>
    <row r="122" spans="1:2">
      <c r="A122" s="139" t="s">
        <v>1090</v>
      </c>
      <c r="B122" s="139" t="s">
        <v>792</v>
      </c>
    </row>
    <row r="123" spans="1:2">
      <c r="B123" s="139" t="s">
        <v>34</v>
      </c>
    </row>
    <row r="124" spans="1:2">
      <c r="B124" s="139" t="s">
        <v>35</v>
      </c>
    </row>
    <row r="125" spans="1:2">
      <c r="B125" s="139" t="s">
        <v>36</v>
      </c>
    </row>
    <row r="126" spans="1:2">
      <c r="B126" s="139" t="s">
        <v>1054</v>
      </c>
    </row>
    <row r="127" spans="1:2">
      <c r="A127" s="139" t="s">
        <v>1091</v>
      </c>
      <c r="B127" s="139" t="s">
        <v>793</v>
      </c>
    </row>
    <row r="128" spans="1:2">
      <c r="B128" s="139" t="s">
        <v>1783</v>
      </c>
    </row>
    <row r="129" spans="1:2">
      <c r="B129" s="139" t="s">
        <v>1784</v>
      </c>
    </row>
    <row r="130" spans="1:2">
      <c r="B130" s="139" t="s">
        <v>1785</v>
      </c>
    </row>
    <row r="131" spans="1:2">
      <c r="B131" s="139" t="s">
        <v>1053</v>
      </c>
    </row>
    <row r="132" spans="1:2">
      <c r="A132" s="139" t="s">
        <v>1092</v>
      </c>
      <c r="B132" s="139" t="s">
        <v>794</v>
      </c>
    </row>
    <row r="133" spans="1:2">
      <c r="B133" s="139" t="s">
        <v>1397</v>
      </c>
    </row>
    <row r="134" spans="1:2">
      <c r="B134" s="139" t="s">
        <v>1398</v>
      </c>
    </row>
    <row r="135" spans="1:2">
      <c r="B135" s="139" t="s">
        <v>1399</v>
      </c>
    </row>
    <row r="136" spans="1:2">
      <c r="B136" s="139" t="s">
        <v>1054</v>
      </c>
    </row>
    <row r="137" spans="1:2">
      <c r="A137" s="139" t="s">
        <v>1093</v>
      </c>
      <c r="B137" s="139" t="s">
        <v>269</v>
      </c>
    </row>
    <row r="138" spans="1:2">
      <c r="B138" s="139" t="s">
        <v>1400</v>
      </c>
    </row>
    <row r="139" spans="1:2">
      <c r="B139" s="139" t="s">
        <v>1401</v>
      </c>
    </row>
    <row r="140" spans="1:2">
      <c r="B140" s="139" t="s">
        <v>1402</v>
      </c>
    </row>
    <row r="141" spans="1:2">
      <c r="B141" s="139" t="s">
        <v>1053</v>
      </c>
    </row>
    <row r="142" spans="1:2">
      <c r="A142" s="139" t="s">
        <v>1094</v>
      </c>
      <c r="B142" s="139" t="s">
        <v>795</v>
      </c>
    </row>
    <row r="143" spans="1:2">
      <c r="B143" s="139" t="s">
        <v>1403</v>
      </c>
    </row>
    <row r="144" spans="1:2">
      <c r="B144" s="139" t="s">
        <v>1404</v>
      </c>
    </row>
    <row r="145" spans="1:2">
      <c r="B145" s="139" t="s">
        <v>1405</v>
      </c>
    </row>
    <row r="146" spans="1:2">
      <c r="B146" s="139" t="s">
        <v>1054</v>
      </c>
    </row>
    <row r="147" spans="1:2">
      <c r="A147" s="139" t="s">
        <v>1095</v>
      </c>
      <c r="B147" s="139" t="s">
        <v>796</v>
      </c>
    </row>
    <row r="148" spans="1:2">
      <c r="B148" s="139" t="s">
        <v>1406</v>
      </c>
    </row>
    <row r="149" spans="1:2">
      <c r="B149" s="139" t="s">
        <v>1407</v>
      </c>
    </row>
    <row r="150" spans="1:2">
      <c r="B150" s="139" t="s">
        <v>1408</v>
      </c>
    </row>
    <row r="151" spans="1:2">
      <c r="B151" s="139" t="s">
        <v>1065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17"/>
  <dimension ref="A1:D201"/>
  <sheetViews>
    <sheetView showGridLines="0" workbookViewId="0"/>
  </sheetViews>
  <sheetFormatPr defaultColWidth="9.109375" defaultRowHeight="13.2"/>
  <cols>
    <col min="1" max="1" width="4.6640625" style="204" customWidth="1"/>
    <col min="2" max="2" width="100.6640625" style="139" customWidth="1"/>
    <col min="3" max="16384" width="9.109375" style="139"/>
  </cols>
  <sheetData>
    <row r="1" spans="1:4" s="205" customFormat="1">
      <c r="A1" s="205" t="s">
        <v>1148</v>
      </c>
      <c r="B1" s="205" t="s">
        <v>1968</v>
      </c>
      <c r="C1" s="205" t="s">
        <v>1021</v>
      </c>
      <c r="D1" s="205" t="s">
        <v>1477</v>
      </c>
    </row>
    <row r="2" spans="1:4">
      <c r="A2" s="204" t="s">
        <v>1055</v>
      </c>
      <c r="B2" s="139" t="s">
        <v>1786</v>
      </c>
    </row>
    <row r="3" spans="1:4">
      <c r="B3" s="139" t="s">
        <v>1770</v>
      </c>
    </row>
    <row r="4" spans="1:4">
      <c r="B4" s="139" t="s">
        <v>1771</v>
      </c>
    </row>
    <row r="5" spans="1:4">
      <c r="B5" s="139" t="s">
        <v>1772</v>
      </c>
    </row>
    <row r="6" spans="1:4">
      <c r="B6" s="139" t="s">
        <v>1065</v>
      </c>
    </row>
    <row r="7" spans="1:4">
      <c r="A7" s="204" t="s">
        <v>1056</v>
      </c>
      <c r="B7" s="139" t="s">
        <v>1787</v>
      </c>
    </row>
    <row r="8" spans="1:4">
      <c r="B8" s="139" t="s">
        <v>1777</v>
      </c>
    </row>
    <row r="9" spans="1:4">
      <c r="B9" s="139" t="s">
        <v>337</v>
      </c>
    </row>
    <row r="10" spans="1:4">
      <c r="B10" s="139" t="s">
        <v>79</v>
      </c>
    </row>
    <row r="11" spans="1:4">
      <c r="B11" s="139" t="s">
        <v>1053</v>
      </c>
    </row>
    <row r="12" spans="1:4">
      <c r="A12" s="204" t="s">
        <v>1057</v>
      </c>
      <c r="B12" s="139" t="s">
        <v>1788</v>
      </c>
    </row>
    <row r="13" spans="1:4">
      <c r="B13" s="139" t="s">
        <v>1729</v>
      </c>
    </row>
    <row r="14" spans="1:4">
      <c r="B14" s="139" t="s">
        <v>1020</v>
      </c>
    </row>
    <row r="15" spans="1:4">
      <c r="B15" s="139" t="s">
        <v>1730</v>
      </c>
    </row>
    <row r="16" spans="1:4">
      <c r="B16" s="139" t="s">
        <v>1054</v>
      </c>
    </row>
    <row r="17" spans="1:2">
      <c r="A17" s="204" t="s">
        <v>1058</v>
      </c>
      <c r="B17" s="139" t="s">
        <v>1789</v>
      </c>
    </row>
    <row r="18" spans="1:2">
      <c r="B18" s="139" t="s">
        <v>1773</v>
      </c>
    </row>
    <row r="19" spans="1:2">
      <c r="B19" s="139" t="s">
        <v>1774</v>
      </c>
    </row>
    <row r="20" spans="1:2">
      <c r="B20" s="139" t="s">
        <v>1775</v>
      </c>
    </row>
    <row r="21" spans="1:2">
      <c r="B21" s="139" t="s">
        <v>1054</v>
      </c>
    </row>
    <row r="22" spans="1:2">
      <c r="A22" s="204" t="s">
        <v>1059</v>
      </c>
      <c r="B22" s="139" t="s">
        <v>1819</v>
      </c>
    </row>
    <row r="23" spans="1:2">
      <c r="B23" s="139" t="s">
        <v>1776</v>
      </c>
    </row>
    <row r="24" spans="1:2">
      <c r="B24" s="204" t="s">
        <v>1868</v>
      </c>
    </row>
    <row r="25" spans="1:2">
      <c r="B25" s="139" t="s">
        <v>1430</v>
      </c>
    </row>
    <row r="26" spans="1:2">
      <c r="B26" s="139" t="s">
        <v>1054</v>
      </c>
    </row>
    <row r="27" spans="1:2">
      <c r="A27" s="204" t="s">
        <v>1060</v>
      </c>
      <c r="B27" s="139" t="s">
        <v>18</v>
      </c>
    </row>
    <row r="28" spans="1:2">
      <c r="B28" s="139" t="s">
        <v>1688</v>
      </c>
    </row>
    <row r="29" spans="1:2">
      <c r="B29" s="139" t="s">
        <v>1686</v>
      </c>
    </row>
    <row r="30" spans="1:2">
      <c r="B30" s="139" t="s">
        <v>1393</v>
      </c>
    </row>
    <row r="31" spans="1:2">
      <c r="B31" s="139" t="s">
        <v>1065</v>
      </c>
    </row>
    <row r="32" spans="1:2">
      <c r="A32" s="204" t="s">
        <v>1061</v>
      </c>
      <c r="B32" s="139" t="s">
        <v>1790</v>
      </c>
    </row>
    <row r="33" spans="1:2">
      <c r="B33" s="204" t="s">
        <v>1869</v>
      </c>
    </row>
    <row r="34" spans="1:2">
      <c r="B34" s="139" t="s">
        <v>6</v>
      </c>
    </row>
    <row r="35" spans="1:2">
      <c r="B35" s="139" t="s">
        <v>338</v>
      </c>
    </row>
    <row r="36" spans="1:2">
      <c r="B36" s="139" t="s">
        <v>1054</v>
      </c>
    </row>
    <row r="37" spans="1:2">
      <c r="A37" s="204" t="s">
        <v>1062</v>
      </c>
      <c r="B37" s="139" t="s">
        <v>1791</v>
      </c>
    </row>
    <row r="38" spans="1:2">
      <c r="B38" s="139" t="s">
        <v>1548</v>
      </c>
    </row>
    <row r="39" spans="1:2">
      <c r="B39" s="139" t="s">
        <v>1686</v>
      </c>
    </row>
    <row r="40" spans="1:2">
      <c r="B40" s="139" t="s">
        <v>1393</v>
      </c>
    </row>
    <row r="41" spans="1:2">
      <c r="B41" s="139" t="s">
        <v>1053</v>
      </c>
    </row>
    <row r="42" spans="1:2">
      <c r="A42" s="204" t="s">
        <v>1063</v>
      </c>
      <c r="B42" s="139" t="s">
        <v>1792</v>
      </c>
    </row>
    <row r="43" spans="1:2">
      <c r="B43" s="139" t="s">
        <v>350</v>
      </c>
    </row>
    <row r="44" spans="1:2">
      <c r="B44" s="139" t="s">
        <v>333</v>
      </c>
    </row>
    <row r="45" spans="1:2">
      <c r="B45" s="139" t="s">
        <v>784</v>
      </c>
    </row>
    <row r="46" spans="1:2">
      <c r="B46" s="139" t="s">
        <v>1053</v>
      </c>
    </row>
    <row r="47" spans="1:2">
      <c r="A47" s="204" t="s">
        <v>1064</v>
      </c>
      <c r="B47" s="206" t="s">
        <v>1942</v>
      </c>
    </row>
    <row r="48" spans="1:2">
      <c r="B48" s="139" t="s">
        <v>1689</v>
      </c>
    </row>
    <row r="49" spans="1:2">
      <c r="B49" s="139" t="s">
        <v>1690</v>
      </c>
    </row>
    <row r="50" spans="1:2">
      <c r="B50" s="139" t="s">
        <v>339</v>
      </c>
    </row>
    <row r="51" spans="1:2">
      <c r="B51" s="139" t="s">
        <v>1065</v>
      </c>
    </row>
    <row r="52" spans="1:2">
      <c r="A52" s="204" t="s">
        <v>1067</v>
      </c>
      <c r="B52" s="139" t="s">
        <v>1793</v>
      </c>
    </row>
    <row r="53" spans="1:2">
      <c r="B53" s="206" t="s">
        <v>1925</v>
      </c>
    </row>
    <row r="54" spans="1:2">
      <c r="B54" s="206" t="s">
        <v>1926</v>
      </c>
    </row>
    <row r="55" spans="1:2">
      <c r="B55" s="206" t="s">
        <v>1927</v>
      </c>
    </row>
    <row r="56" spans="1:2">
      <c r="B56" s="139" t="s">
        <v>1054</v>
      </c>
    </row>
    <row r="57" spans="1:2">
      <c r="A57" s="204" t="s">
        <v>1068</v>
      </c>
      <c r="B57" s="206" t="s">
        <v>1943</v>
      </c>
    </row>
    <row r="58" spans="1:2">
      <c r="B58" s="139" t="s">
        <v>1623</v>
      </c>
    </row>
    <row r="59" spans="1:2">
      <c r="B59" s="139" t="s">
        <v>133</v>
      </c>
    </row>
    <row r="60" spans="1:2">
      <c r="B60" s="139" t="s">
        <v>105</v>
      </c>
    </row>
    <row r="61" spans="1:2">
      <c r="B61" s="139" t="s">
        <v>1065</v>
      </c>
    </row>
    <row r="62" spans="1:2">
      <c r="A62" s="204" t="s">
        <v>1069</v>
      </c>
      <c r="B62" s="139" t="s">
        <v>1794</v>
      </c>
    </row>
    <row r="63" spans="1:2">
      <c r="B63" s="139" t="s">
        <v>134</v>
      </c>
    </row>
    <row r="64" spans="1:2">
      <c r="B64" s="139" t="s">
        <v>1555</v>
      </c>
    </row>
    <row r="65" spans="1:2">
      <c r="B65" s="139" t="s">
        <v>135</v>
      </c>
    </row>
    <row r="66" spans="1:2">
      <c r="B66" s="139" t="s">
        <v>1053</v>
      </c>
    </row>
    <row r="67" spans="1:2">
      <c r="A67" s="204" t="s">
        <v>1070</v>
      </c>
      <c r="B67" s="139" t="s">
        <v>1795</v>
      </c>
    </row>
    <row r="68" spans="1:2">
      <c r="B68" s="139" t="s">
        <v>136</v>
      </c>
    </row>
    <row r="69" spans="1:2">
      <c r="B69" s="139" t="s">
        <v>522</v>
      </c>
    </row>
    <row r="70" spans="1:2">
      <c r="B70" s="204" t="s">
        <v>1877</v>
      </c>
    </row>
    <row r="71" spans="1:2">
      <c r="B71" s="139" t="s">
        <v>1054</v>
      </c>
    </row>
    <row r="72" spans="1:2">
      <c r="A72" s="204" t="s">
        <v>1071</v>
      </c>
      <c r="B72" s="139" t="s">
        <v>1796</v>
      </c>
    </row>
    <row r="73" spans="1:2">
      <c r="B73" s="204" t="s">
        <v>1753</v>
      </c>
    </row>
    <row r="74" spans="1:2">
      <c r="B74" s="139" t="s">
        <v>1754</v>
      </c>
    </row>
    <row r="75" spans="1:2">
      <c r="B75" s="139" t="s">
        <v>1755</v>
      </c>
    </row>
    <row r="76" spans="1:2">
      <c r="B76" s="139" t="s">
        <v>1065</v>
      </c>
    </row>
    <row r="77" spans="1:2">
      <c r="A77" s="204" t="s">
        <v>1072</v>
      </c>
      <c r="B77" s="139" t="s">
        <v>1797</v>
      </c>
    </row>
    <row r="78" spans="1:2">
      <c r="B78" s="139" t="s">
        <v>1756</v>
      </c>
    </row>
    <row r="79" spans="1:2">
      <c r="B79" s="139" t="s">
        <v>1757</v>
      </c>
    </row>
    <row r="80" spans="1:2">
      <c r="B80" s="139" t="s">
        <v>1758</v>
      </c>
    </row>
    <row r="81" spans="1:2">
      <c r="B81" s="139" t="s">
        <v>1053</v>
      </c>
    </row>
    <row r="82" spans="1:2">
      <c r="A82" s="204" t="s">
        <v>1073</v>
      </c>
      <c r="B82" s="139" t="s">
        <v>1798</v>
      </c>
    </row>
    <row r="83" spans="1:2">
      <c r="B83" s="139" t="s">
        <v>1759</v>
      </c>
    </row>
    <row r="84" spans="1:2">
      <c r="B84" s="139" t="s">
        <v>1760</v>
      </c>
    </row>
    <row r="85" spans="1:2">
      <c r="B85" s="139" t="s">
        <v>1761</v>
      </c>
    </row>
    <row r="86" spans="1:2">
      <c r="B86" s="139" t="s">
        <v>1054</v>
      </c>
    </row>
    <row r="87" spans="1:2">
      <c r="A87" s="204" t="s">
        <v>1074</v>
      </c>
      <c r="B87" s="139" t="s">
        <v>1799</v>
      </c>
    </row>
    <row r="88" spans="1:2">
      <c r="B88" s="139" t="s">
        <v>1762</v>
      </c>
    </row>
    <row r="89" spans="1:2">
      <c r="B89" s="204" t="s">
        <v>1870</v>
      </c>
    </row>
    <row r="90" spans="1:2">
      <c r="B90" s="204" t="s">
        <v>1895</v>
      </c>
    </row>
    <row r="91" spans="1:2">
      <c r="B91" s="139" t="s">
        <v>1065</v>
      </c>
    </row>
    <row r="92" spans="1:2">
      <c r="A92" s="204" t="s">
        <v>1075</v>
      </c>
      <c r="B92" s="139" t="s">
        <v>1800</v>
      </c>
    </row>
    <row r="93" spans="1:2">
      <c r="B93" s="139" t="s">
        <v>339</v>
      </c>
    </row>
    <row r="94" spans="1:2">
      <c r="B94" s="139" t="s">
        <v>159</v>
      </c>
    </row>
    <row r="95" spans="1:2">
      <c r="B95" s="139" t="s">
        <v>198</v>
      </c>
    </row>
    <row r="96" spans="1:2">
      <c r="B96" s="139" t="s">
        <v>1053</v>
      </c>
    </row>
    <row r="97" spans="1:2">
      <c r="A97" s="204" t="s">
        <v>1076</v>
      </c>
      <c r="B97" s="139" t="s">
        <v>1801</v>
      </c>
    </row>
    <row r="98" spans="1:2">
      <c r="B98" s="139" t="s">
        <v>1022</v>
      </c>
    </row>
    <row r="99" spans="1:2">
      <c r="B99" s="139" t="s">
        <v>1023</v>
      </c>
    </row>
    <row r="100" spans="1:2">
      <c r="B100" s="139" t="s">
        <v>1024</v>
      </c>
    </row>
    <row r="101" spans="1:2">
      <c r="B101" s="139" t="s">
        <v>1054</v>
      </c>
    </row>
    <row r="102" spans="1:2">
      <c r="A102" s="204" t="s">
        <v>1086</v>
      </c>
      <c r="B102" s="139" t="s">
        <v>1802</v>
      </c>
    </row>
    <row r="103" spans="1:2">
      <c r="B103" s="139" t="s">
        <v>1025</v>
      </c>
    </row>
    <row r="104" spans="1:2">
      <c r="B104" s="139" t="s">
        <v>1026</v>
      </c>
    </row>
    <row r="105" spans="1:2">
      <c r="B105" s="139" t="s">
        <v>1027</v>
      </c>
    </row>
    <row r="106" spans="1:2">
      <c r="B106" s="139" t="s">
        <v>1065</v>
      </c>
    </row>
    <row r="107" spans="1:2">
      <c r="A107" s="204" t="s">
        <v>1087</v>
      </c>
      <c r="B107" s="204" t="s">
        <v>1871</v>
      </c>
    </row>
    <row r="108" spans="1:2">
      <c r="B108" s="139" t="s">
        <v>1028</v>
      </c>
    </row>
    <row r="109" spans="1:2">
      <c r="B109" s="204" t="s">
        <v>1896</v>
      </c>
    </row>
    <row r="110" spans="1:2">
      <c r="B110" s="139" t="s">
        <v>1029</v>
      </c>
    </row>
    <row r="111" spans="1:2">
      <c r="B111" s="206" t="s">
        <v>1054</v>
      </c>
    </row>
    <row r="112" spans="1:2">
      <c r="A112" s="204" t="s">
        <v>1088</v>
      </c>
      <c r="B112" s="139" t="s">
        <v>1803</v>
      </c>
    </row>
    <row r="113" spans="1:2">
      <c r="B113" s="139" t="s">
        <v>1030</v>
      </c>
    </row>
    <row r="114" spans="1:2">
      <c r="B114" s="139" t="s">
        <v>1031</v>
      </c>
    </row>
    <row r="115" spans="1:2">
      <c r="B115" s="139" t="s">
        <v>1032</v>
      </c>
    </row>
    <row r="116" spans="1:2">
      <c r="B116" s="139" t="s">
        <v>1054</v>
      </c>
    </row>
    <row r="117" spans="1:2">
      <c r="A117" s="204" t="s">
        <v>1089</v>
      </c>
      <c r="B117" s="139" t="s">
        <v>1804</v>
      </c>
    </row>
    <row r="118" spans="1:2">
      <c r="B118" s="139" t="s">
        <v>1033</v>
      </c>
    </row>
    <row r="119" spans="1:2">
      <c r="B119" s="139" t="s">
        <v>1034</v>
      </c>
    </row>
    <row r="120" spans="1:2">
      <c r="B120" s="139" t="s">
        <v>1035</v>
      </c>
    </row>
    <row r="121" spans="1:2">
      <c r="B121" s="139" t="s">
        <v>1065</v>
      </c>
    </row>
    <row r="122" spans="1:2">
      <c r="A122" s="204" t="s">
        <v>1090</v>
      </c>
      <c r="B122" s="139" t="s">
        <v>1805</v>
      </c>
    </row>
    <row r="123" spans="1:2">
      <c r="B123" s="139" t="s">
        <v>106</v>
      </c>
    </row>
    <row r="124" spans="1:2">
      <c r="B124" s="139" t="s">
        <v>923</v>
      </c>
    </row>
    <row r="125" spans="1:2">
      <c r="B125" s="139" t="s">
        <v>924</v>
      </c>
    </row>
    <row r="126" spans="1:2">
      <c r="B126" s="139" t="s">
        <v>1053</v>
      </c>
    </row>
    <row r="127" spans="1:2">
      <c r="A127" s="204" t="s">
        <v>1091</v>
      </c>
      <c r="B127" s="139" t="s">
        <v>148</v>
      </c>
    </row>
    <row r="128" spans="1:2">
      <c r="B128" s="139" t="s">
        <v>1573</v>
      </c>
    </row>
    <row r="129" spans="1:2">
      <c r="B129" s="139" t="s">
        <v>1574</v>
      </c>
    </row>
    <row r="130" spans="1:2">
      <c r="B130" s="139" t="s">
        <v>1575</v>
      </c>
    </row>
    <row r="131" spans="1:2">
      <c r="B131" s="139" t="s">
        <v>1053</v>
      </c>
    </row>
    <row r="132" spans="1:2">
      <c r="A132" s="204" t="s">
        <v>1092</v>
      </c>
      <c r="B132" s="139" t="s">
        <v>160</v>
      </c>
    </row>
    <row r="133" spans="1:2">
      <c r="B133" s="139" t="s">
        <v>1576</v>
      </c>
    </row>
    <row r="134" spans="1:2">
      <c r="B134" s="206" t="s">
        <v>353</v>
      </c>
    </row>
    <row r="135" spans="1:2">
      <c r="B135" s="204" t="s">
        <v>1872</v>
      </c>
    </row>
    <row r="136" spans="1:2">
      <c r="B136" s="139" t="s">
        <v>1065</v>
      </c>
    </row>
    <row r="137" spans="1:2">
      <c r="A137" s="204" t="s">
        <v>1093</v>
      </c>
      <c r="B137" s="139" t="s">
        <v>149</v>
      </c>
    </row>
    <row r="138" spans="1:2">
      <c r="B138" s="139" t="s">
        <v>568</v>
      </c>
    </row>
    <row r="139" spans="1:2">
      <c r="B139" s="139" t="s">
        <v>1691</v>
      </c>
    </row>
    <row r="140" spans="1:2">
      <c r="B140" s="139" t="s">
        <v>1204</v>
      </c>
    </row>
    <row r="141" spans="1:2">
      <c r="B141" s="139" t="s">
        <v>1054</v>
      </c>
    </row>
    <row r="142" spans="1:2">
      <c r="A142" s="204" t="s">
        <v>1094</v>
      </c>
      <c r="B142" s="139" t="s">
        <v>150</v>
      </c>
    </row>
    <row r="143" spans="1:2">
      <c r="B143" s="139" t="s">
        <v>1205</v>
      </c>
    </row>
    <row r="144" spans="1:2">
      <c r="B144" s="139" t="s">
        <v>1206</v>
      </c>
    </row>
    <row r="145" spans="1:2">
      <c r="B145" s="139" t="s">
        <v>1207</v>
      </c>
    </row>
    <row r="146" spans="1:2">
      <c r="B146" s="139" t="s">
        <v>1053</v>
      </c>
    </row>
    <row r="147" spans="1:2">
      <c r="A147" s="204" t="s">
        <v>1095</v>
      </c>
      <c r="B147" s="204" t="s">
        <v>151</v>
      </c>
    </row>
    <row r="148" spans="1:2">
      <c r="B148" s="139" t="s">
        <v>1208</v>
      </c>
    </row>
    <row r="149" spans="1:2">
      <c r="B149" s="139" t="s">
        <v>161</v>
      </c>
    </row>
    <row r="150" spans="1:2">
      <c r="B150" s="139" t="s">
        <v>1209</v>
      </c>
    </row>
    <row r="151" spans="1:2">
      <c r="B151" s="139" t="s">
        <v>1065</v>
      </c>
    </row>
    <row r="152" spans="1:2">
      <c r="A152" s="204" t="s">
        <v>1096</v>
      </c>
      <c r="B152" s="139" t="s">
        <v>152</v>
      </c>
    </row>
    <row r="153" spans="1:2">
      <c r="B153" s="139" t="s">
        <v>1210</v>
      </c>
    </row>
    <row r="154" spans="1:2">
      <c r="B154" s="139" t="s">
        <v>1211</v>
      </c>
    </row>
    <row r="155" spans="1:2">
      <c r="B155" s="139" t="s">
        <v>1212</v>
      </c>
    </row>
    <row r="156" spans="1:2">
      <c r="B156" s="139" t="s">
        <v>1054</v>
      </c>
    </row>
    <row r="157" spans="1:2">
      <c r="A157" s="204" t="s">
        <v>1097</v>
      </c>
      <c r="B157" s="204" t="s">
        <v>1980</v>
      </c>
    </row>
    <row r="158" spans="1:2">
      <c r="B158" s="139" t="s">
        <v>1544</v>
      </c>
    </row>
    <row r="159" spans="1:2">
      <c r="B159" s="139" t="s">
        <v>1545</v>
      </c>
    </row>
    <row r="160" spans="1:2">
      <c r="B160" s="139" t="s">
        <v>1348</v>
      </c>
    </row>
    <row r="161" spans="1:2">
      <c r="B161" s="139" t="s">
        <v>1053</v>
      </c>
    </row>
    <row r="162" spans="1:2">
      <c r="A162" s="204" t="s">
        <v>1098</v>
      </c>
      <c r="B162" s="139" t="s">
        <v>153</v>
      </c>
    </row>
    <row r="163" spans="1:2">
      <c r="B163" s="139" t="s">
        <v>778</v>
      </c>
    </row>
    <row r="164" spans="1:2">
      <c r="B164" s="139" t="s">
        <v>779</v>
      </c>
    </row>
    <row r="165" spans="1:2">
      <c r="B165" s="204" t="s">
        <v>1984</v>
      </c>
    </row>
    <row r="166" spans="1:2">
      <c r="B166" s="139" t="s">
        <v>1065</v>
      </c>
    </row>
    <row r="167" spans="1:2">
      <c r="A167" s="204" t="s">
        <v>1099</v>
      </c>
      <c r="B167" s="139" t="s">
        <v>154</v>
      </c>
    </row>
    <row r="168" spans="1:2">
      <c r="B168" s="139" t="s">
        <v>780</v>
      </c>
    </row>
    <row r="169" spans="1:2">
      <c r="B169" s="139" t="s">
        <v>781</v>
      </c>
    </row>
    <row r="170" spans="1:2">
      <c r="B170" s="139" t="s">
        <v>782</v>
      </c>
    </row>
    <row r="171" spans="1:2">
      <c r="B171" s="139" t="s">
        <v>1054</v>
      </c>
    </row>
    <row r="172" spans="1:2">
      <c r="A172" s="204" t="s">
        <v>1100</v>
      </c>
      <c r="B172" s="139" t="s">
        <v>162</v>
      </c>
    </row>
    <row r="173" spans="1:2">
      <c r="B173" s="204" t="s">
        <v>1873</v>
      </c>
    </row>
    <row r="174" spans="1:2">
      <c r="B174" s="139" t="s">
        <v>1351</v>
      </c>
    </row>
    <row r="175" spans="1:2">
      <c r="B175" s="139" t="s">
        <v>1352</v>
      </c>
    </row>
    <row r="176" spans="1:2">
      <c r="B176" s="139" t="s">
        <v>1053</v>
      </c>
    </row>
    <row r="177" spans="1:2">
      <c r="A177" s="204" t="s">
        <v>1101</v>
      </c>
      <c r="B177" s="204" t="s">
        <v>1874</v>
      </c>
    </row>
    <row r="178" spans="1:2">
      <c r="B178" s="139" t="s">
        <v>1353</v>
      </c>
    </row>
    <row r="179" spans="1:2">
      <c r="B179" s="204" t="s">
        <v>1875</v>
      </c>
    </row>
    <row r="180" spans="1:2">
      <c r="B180" s="206" t="s">
        <v>1928</v>
      </c>
    </row>
    <row r="181" spans="1:2">
      <c r="B181" s="139" t="s">
        <v>1065</v>
      </c>
    </row>
    <row r="182" spans="1:2">
      <c r="A182" s="204" t="s">
        <v>1102</v>
      </c>
      <c r="B182" s="139" t="s">
        <v>155</v>
      </c>
    </row>
    <row r="183" spans="1:2">
      <c r="B183" s="139" t="s">
        <v>692</v>
      </c>
    </row>
    <row r="184" spans="1:2">
      <c r="B184" s="139" t="s">
        <v>1354</v>
      </c>
    </row>
    <row r="185" spans="1:2">
      <c r="B185" s="139" t="s">
        <v>107</v>
      </c>
    </row>
    <row r="186" spans="1:2">
      <c r="B186" s="139" t="s">
        <v>1054</v>
      </c>
    </row>
    <row r="187" spans="1:2">
      <c r="A187" s="204" t="s">
        <v>1103</v>
      </c>
      <c r="B187" s="139" t="s">
        <v>156</v>
      </c>
    </row>
    <row r="188" spans="1:2">
      <c r="B188" s="139" t="s">
        <v>1246</v>
      </c>
    </row>
    <row r="189" spans="1:2">
      <c r="B189" s="139" t="s">
        <v>1281</v>
      </c>
    </row>
    <row r="190" spans="1:2">
      <c r="B190" s="139" t="s">
        <v>108</v>
      </c>
    </row>
    <row r="191" spans="1:2">
      <c r="B191" s="139" t="s">
        <v>1053</v>
      </c>
    </row>
    <row r="192" spans="1:2">
      <c r="A192" s="204" t="s">
        <v>1104</v>
      </c>
      <c r="B192" s="139" t="s">
        <v>157</v>
      </c>
    </row>
    <row r="193" spans="1:2">
      <c r="B193" s="206" t="s">
        <v>1906</v>
      </c>
    </row>
    <row r="194" spans="1:2">
      <c r="B194" s="139" t="s">
        <v>1355</v>
      </c>
    </row>
    <row r="195" spans="1:2">
      <c r="B195" s="204" t="s">
        <v>1876</v>
      </c>
    </row>
    <row r="196" spans="1:2">
      <c r="B196" s="139" t="s">
        <v>1065</v>
      </c>
    </row>
    <row r="197" spans="1:2">
      <c r="A197" s="204" t="s">
        <v>644</v>
      </c>
      <c r="B197" s="139" t="s">
        <v>158</v>
      </c>
    </row>
    <row r="198" spans="1:2">
      <c r="B198" s="139" t="s">
        <v>1356</v>
      </c>
    </row>
    <row r="199" spans="1:2">
      <c r="B199" s="139" t="s">
        <v>1357</v>
      </c>
    </row>
    <row r="200" spans="1:2">
      <c r="B200" s="139" t="s">
        <v>1358</v>
      </c>
    </row>
    <row r="201" spans="1:2">
      <c r="B201" s="139" t="s">
        <v>1054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18"/>
  <dimension ref="A1:D126"/>
  <sheetViews>
    <sheetView showGridLines="0" workbookViewId="0"/>
  </sheetViews>
  <sheetFormatPr defaultColWidth="9.109375" defaultRowHeight="13.2"/>
  <cols>
    <col min="1" max="1" width="4.6640625" style="139" customWidth="1"/>
    <col min="2" max="2" width="100.6640625" style="139" customWidth="1"/>
    <col min="3" max="16384" width="9.109375" style="139"/>
  </cols>
  <sheetData>
    <row r="1" spans="1:4" s="205" customFormat="1">
      <c r="A1" s="205" t="s">
        <v>1149</v>
      </c>
      <c r="B1" s="205" t="s">
        <v>1969</v>
      </c>
      <c r="C1" s="205" t="s">
        <v>1565</v>
      </c>
      <c r="D1" s="205" t="s">
        <v>1478</v>
      </c>
    </row>
    <row r="2" spans="1:4">
      <c r="A2" s="139" t="s">
        <v>1055</v>
      </c>
      <c r="B2" s="139" t="s">
        <v>163</v>
      </c>
    </row>
    <row r="3" spans="1:4">
      <c r="B3" s="139" t="s">
        <v>209</v>
      </c>
    </row>
    <row r="4" spans="1:4">
      <c r="B4" s="139" t="s">
        <v>210</v>
      </c>
    </row>
    <row r="5" spans="1:4">
      <c r="B5" s="139" t="s">
        <v>211</v>
      </c>
    </row>
    <row r="6" spans="1:4">
      <c r="B6" s="139" t="s">
        <v>1054</v>
      </c>
    </row>
    <row r="7" spans="1:4">
      <c r="A7" s="139" t="s">
        <v>1056</v>
      </c>
      <c r="B7" s="139" t="s">
        <v>228</v>
      </c>
    </row>
    <row r="8" spans="1:4">
      <c r="B8" s="206" t="s">
        <v>1917</v>
      </c>
    </row>
    <row r="9" spans="1:4">
      <c r="B9" s="139" t="s">
        <v>212</v>
      </c>
    </row>
    <row r="10" spans="1:4">
      <c r="B10" s="139" t="s">
        <v>58</v>
      </c>
    </row>
    <row r="11" spans="1:4">
      <c r="B11" s="139" t="s">
        <v>1053</v>
      </c>
    </row>
    <row r="12" spans="1:4">
      <c r="A12" s="139" t="s">
        <v>1057</v>
      </c>
      <c r="B12" s="139" t="s">
        <v>229</v>
      </c>
    </row>
    <row r="13" spans="1:4">
      <c r="B13" s="139" t="s">
        <v>1685</v>
      </c>
    </row>
    <row r="14" spans="1:4">
      <c r="B14" s="139" t="s">
        <v>1393</v>
      </c>
    </row>
    <row r="15" spans="1:4">
      <c r="B15" s="139" t="s">
        <v>1686</v>
      </c>
    </row>
    <row r="16" spans="1:4">
      <c r="B16" s="139" t="s">
        <v>1065</v>
      </c>
    </row>
    <row r="17" spans="1:2">
      <c r="A17" s="139" t="s">
        <v>1058</v>
      </c>
      <c r="B17" s="139" t="s">
        <v>233</v>
      </c>
    </row>
    <row r="18" spans="1:2">
      <c r="B18" s="139" t="s">
        <v>341</v>
      </c>
    </row>
    <row r="19" spans="1:2">
      <c r="B19" s="139" t="s">
        <v>342</v>
      </c>
    </row>
    <row r="20" spans="1:2">
      <c r="B20" s="139" t="s">
        <v>1224</v>
      </c>
    </row>
    <row r="21" spans="1:2">
      <c r="B21" s="139" t="s">
        <v>1054</v>
      </c>
    </row>
    <row r="22" spans="1:2">
      <c r="A22" s="139" t="s">
        <v>1059</v>
      </c>
      <c r="B22" s="139" t="s">
        <v>164</v>
      </c>
    </row>
    <row r="23" spans="1:2">
      <c r="B23" s="139" t="s">
        <v>59</v>
      </c>
    </row>
    <row r="24" spans="1:2">
      <c r="B24" s="139" t="s">
        <v>1225</v>
      </c>
    </row>
    <row r="25" spans="1:2">
      <c r="B25" s="139" t="s">
        <v>1731</v>
      </c>
    </row>
    <row r="26" spans="1:2">
      <c r="B26" s="139" t="s">
        <v>1054</v>
      </c>
    </row>
    <row r="27" spans="1:2">
      <c r="A27" s="139" t="s">
        <v>1060</v>
      </c>
      <c r="B27" s="139" t="s">
        <v>165</v>
      </c>
    </row>
    <row r="28" spans="1:2">
      <c r="B28" s="139" t="s">
        <v>339</v>
      </c>
    </row>
    <row r="29" spans="1:2">
      <c r="B29" s="139" t="s">
        <v>1667</v>
      </c>
    </row>
    <row r="30" spans="1:2">
      <c r="B30" s="139" t="s">
        <v>1687</v>
      </c>
    </row>
    <row r="31" spans="1:2">
      <c r="B31" s="139" t="s">
        <v>1053</v>
      </c>
    </row>
    <row r="32" spans="1:2">
      <c r="A32" s="139" t="s">
        <v>1061</v>
      </c>
      <c r="B32" s="139" t="s">
        <v>230</v>
      </c>
    </row>
    <row r="33" spans="1:2">
      <c r="B33" s="139" t="s">
        <v>1515</v>
      </c>
    </row>
    <row r="34" spans="1:2">
      <c r="B34" s="139" t="s">
        <v>507</v>
      </c>
    </row>
    <row r="35" spans="1:2">
      <c r="B35" s="139" t="s">
        <v>508</v>
      </c>
    </row>
    <row r="36" spans="1:2">
      <c r="B36" s="139" t="s">
        <v>1065</v>
      </c>
    </row>
    <row r="37" spans="1:2">
      <c r="A37" s="139" t="s">
        <v>1062</v>
      </c>
      <c r="B37" s="139" t="s">
        <v>166</v>
      </c>
    </row>
    <row r="38" spans="1:2">
      <c r="B38" s="139" t="s">
        <v>509</v>
      </c>
    </row>
    <row r="39" spans="1:2">
      <c r="B39" s="139" t="s">
        <v>339</v>
      </c>
    </row>
    <row r="40" spans="1:2">
      <c r="B40" s="139" t="s">
        <v>510</v>
      </c>
    </row>
    <row r="41" spans="1:2">
      <c r="B41" s="139" t="s">
        <v>1054</v>
      </c>
    </row>
    <row r="42" spans="1:2">
      <c r="A42" s="139" t="s">
        <v>1063</v>
      </c>
      <c r="B42" s="139" t="s">
        <v>231</v>
      </c>
    </row>
    <row r="43" spans="1:2">
      <c r="B43" s="139" t="s">
        <v>511</v>
      </c>
    </row>
    <row r="44" spans="1:2">
      <c r="B44" s="139" t="s">
        <v>512</v>
      </c>
    </row>
    <row r="45" spans="1:2">
      <c r="B45" s="139" t="s">
        <v>513</v>
      </c>
    </row>
    <row r="46" spans="1:2">
      <c r="B46" s="139" t="s">
        <v>1065</v>
      </c>
    </row>
    <row r="47" spans="1:2">
      <c r="A47" s="139" t="s">
        <v>1064</v>
      </c>
      <c r="B47" s="139" t="s">
        <v>215</v>
      </c>
    </row>
    <row r="48" spans="1:2">
      <c r="B48" s="139" t="s">
        <v>967</v>
      </c>
    </row>
    <row r="49" spans="1:2">
      <c r="B49" s="139" t="s">
        <v>968</v>
      </c>
    </row>
    <row r="50" spans="1:2">
      <c r="B50" s="139" t="s">
        <v>969</v>
      </c>
    </row>
    <row r="51" spans="1:2">
      <c r="B51" s="139" t="s">
        <v>1053</v>
      </c>
    </row>
    <row r="52" spans="1:2">
      <c r="A52" s="139" t="s">
        <v>1067</v>
      </c>
      <c r="B52" s="139" t="s">
        <v>232</v>
      </c>
    </row>
    <row r="53" spans="1:2">
      <c r="B53" s="139" t="s">
        <v>840</v>
      </c>
    </row>
    <row r="54" spans="1:2">
      <c r="B54" s="139" t="s">
        <v>841</v>
      </c>
    </row>
    <row r="55" spans="1:2">
      <c r="B55" s="139" t="s">
        <v>842</v>
      </c>
    </row>
    <row r="56" spans="1:2">
      <c r="B56" s="139" t="s">
        <v>1054</v>
      </c>
    </row>
    <row r="57" spans="1:2">
      <c r="A57" s="139" t="s">
        <v>1068</v>
      </c>
      <c r="B57" s="206" t="s">
        <v>1908</v>
      </c>
    </row>
    <row r="58" spans="1:2">
      <c r="B58" s="139" t="s">
        <v>925</v>
      </c>
    </row>
    <row r="59" spans="1:2">
      <c r="B59" s="139" t="s">
        <v>926</v>
      </c>
    </row>
    <row r="60" spans="1:2">
      <c r="B60" s="139" t="s">
        <v>927</v>
      </c>
    </row>
    <row r="61" spans="1:2">
      <c r="B61" s="139" t="s">
        <v>1065</v>
      </c>
    </row>
    <row r="62" spans="1:2">
      <c r="A62" s="139" t="s">
        <v>1069</v>
      </c>
      <c r="B62" s="139" t="s">
        <v>216</v>
      </c>
    </row>
    <row r="63" spans="1:2">
      <c r="B63" s="139" t="s">
        <v>928</v>
      </c>
    </row>
    <row r="64" spans="1:2">
      <c r="B64" s="139" t="s">
        <v>929</v>
      </c>
    </row>
    <row r="65" spans="1:2">
      <c r="B65" s="139" t="s">
        <v>930</v>
      </c>
    </row>
    <row r="66" spans="1:2">
      <c r="B66" s="139" t="s">
        <v>1053</v>
      </c>
    </row>
    <row r="67" spans="1:2">
      <c r="A67" s="139" t="s">
        <v>1070</v>
      </c>
      <c r="B67" s="139" t="s">
        <v>217</v>
      </c>
    </row>
    <row r="68" spans="1:2">
      <c r="B68" s="139" t="s">
        <v>340</v>
      </c>
    </row>
    <row r="69" spans="1:2">
      <c r="B69" s="139" t="s">
        <v>68</v>
      </c>
    </row>
    <row r="70" spans="1:2">
      <c r="B70" s="139" t="s">
        <v>931</v>
      </c>
    </row>
    <row r="71" spans="1:2">
      <c r="B71" s="139" t="s">
        <v>1054</v>
      </c>
    </row>
    <row r="72" spans="1:2">
      <c r="A72" s="139" t="s">
        <v>1071</v>
      </c>
      <c r="B72" s="139" t="s">
        <v>218</v>
      </c>
    </row>
    <row r="73" spans="1:2">
      <c r="B73" s="139" t="s">
        <v>1215</v>
      </c>
    </row>
    <row r="74" spans="1:2">
      <c r="B74" s="139" t="s">
        <v>1216</v>
      </c>
    </row>
    <row r="75" spans="1:2">
      <c r="B75" s="139" t="s">
        <v>1217</v>
      </c>
    </row>
    <row r="76" spans="1:2">
      <c r="B76" s="139" t="s">
        <v>1065</v>
      </c>
    </row>
    <row r="77" spans="1:2">
      <c r="A77" s="139" t="s">
        <v>1072</v>
      </c>
      <c r="B77" s="139" t="s">
        <v>219</v>
      </c>
    </row>
    <row r="78" spans="1:2">
      <c r="B78" s="139" t="s">
        <v>932</v>
      </c>
    </row>
    <row r="79" spans="1:2">
      <c r="B79" s="139" t="s">
        <v>933</v>
      </c>
    </row>
    <row r="80" spans="1:2">
      <c r="B80" s="139" t="s">
        <v>1336</v>
      </c>
    </row>
    <row r="81" spans="1:2">
      <c r="B81" s="139" t="s">
        <v>1053</v>
      </c>
    </row>
    <row r="82" spans="1:2">
      <c r="A82" s="139" t="s">
        <v>1073</v>
      </c>
      <c r="B82" s="139" t="s">
        <v>220</v>
      </c>
    </row>
    <row r="83" spans="1:2">
      <c r="B83" s="139" t="s">
        <v>1426</v>
      </c>
    </row>
    <row r="84" spans="1:2">
      <c r="B84" s="139" t="s">
        <v>1427</v>
      </c>
    </row>
    <row r="85" spans="1:2">
      <c r="B85" s="139" t="s">
        <v>1428</v>
      </c>
    </row>
    <row r="86" spans="1:2">
      <c r="B86" s="139" t="s">
        <v>1054</v>
      </c>
    </row>
    <row r="87" spans="1:2">
      <c r="A87" s="139" t="s">
        <v>1074</v>
      </c>
      <c r="B87" s="204" t="s">
        <v>1998</v>
      </c>
    </row>
    <row r="88" spans="1:2">
      <c r="B88" s="139" t="s">
        <v>568</v>
      </c>
    </row>
    <row r="89" spans="1:2">
      <c r="B89" s="139" t="s">
        <v>1770</v>
      </c>
    </row>
    <row r="90" spans="1:2">
      <c r="B90" s="139" t="s">
        <v>1772</v>
      </c>
    </row>
    <row r="91" spans="1:2">
      <c r="B91" s="139" t="s">
        <v>1065</v>
      </c>
    </row>
    <row r="92" spans="1:2">
      <c r="A92" s="139" t="s">
        <v>1075</v>
      </c>
      <c r="B92" s="139" t="s">
        <v>221</v>
      </c>
    </row>
    <row r="93" spans="1:2">
      <c r="B93" s="139" t="s">
        <v>569</v>
      </c>
    </row>
    <row r="94" spans="1:2">
      <c r="B94" s="139" t="s">
        <v>570</v>
      </c>
    </row>
    <row r="95" spans="1:2">
      <c r="B95" s="139" t="s">
        <v>571</v>
      </c>
    </row>
    <row r="96" spans="1:2">
      <c r="B96" s="139" t="s">
        <v>1053</v>
      </c>
    </row>
    <row r="97" spans="1:2">
      <c r="A97" s="139" t="s">
        <v>1076</v>
      </c>
      <c r="B97" s="139" t="s">
        <v>222</v>
      </c>
    </row>
    <row r="98" spans="1:2">
      <c r="B98" s="139" t="s">
        <v>573</v>
      </c>
    </row>
    <row r="99" spans="1:2">
      <c r="B99" s="139" t="s">
        <v>572</v>
      </c>
    </row>
    <row r="100" spans="1:2">
      <c r="B100" s="139" t="s">
        <v>574</v>
      </c>
    </row>
    <row r="101" spans="1:2">
      <c r="B101" s="139" t="s">
        <v>1054</v>
      </c>
    </row>
    <row r="102" spans="1:2">
      <c r="A102" s="139" t="s">
        <v>1086</v>
      </c>
      <c r="B102" s="139" t="s">
        <v>223</v>
      </c>
    </row>
    <row r="103" spans="1:2">
      <c r="B103" s="139" t="s">
        <v>575</v>
      </c>
    </row>
    <row r="104" spans="1:2">
      <c r="B104" s="139" t="s">
        <v>576</v>
      </c>
    </row>
    <row r="105" spans="1:2">
      <c r="B105" s="139" t="s">
        <v>1596</v>
      </c>
    </row>
    <row r="106" spans="1:2">
      <c r="B106" s="139" t="s">
        <v>1065</v>
      </c>
    </row>
    <row r="107" spans="1:2">
      <c r="A107" s="139" t="s">
        <v>1087</v>
      </c>
      <c r="B107" s="139" t="s">
        <v>224</v>
      </c>
    </row>
    <row r="108" spans="1:2">
      <c r="B108" s="139" t="s">
        <v>577</v>
      </c>
    </row>
    <row r="109" spans="1:2">
      <c r="B109" s="139" t="s">
        <v>578</v>
      </c>
    </row>
    <row r="110" spans="1:2">
      <c r="B110" s="139" t="s">
        <v>575</v>
      </c>
    </row>
    <row r="111" spans="1:2">
      <c r="B111" s="139" t="s">
        <v>1053</v>
      </c>
    </row>
    <row r="112" spans="1:2">
      <c r="A112" s="139" t="s">
        <v>1088</v>
      </c>
      <c r="B112" s="139" t="s">
        <v>225</v>
      </c>
    </row>
    <row r="113" spans="1:2">
      <c r="B113" s="139" t="s">
        <v>580</v>
      </c>
    </row>
    <row r="114" spans="1:2">
      <c r="B114" s="139" t="s">
        <v>579</v>
      </c>
    </row>
    <row r="115" spans="1:2">
      <c r="B115" s="139" t="s">
        <v>581</v>
      </c>
    </row>
    <row r="116" spans="1:2">
      <c r="B116" s="139" t="s">
        <v>1054</v>
      </c>
    </row>
    <row r="117" spans="1:2">
      <c r="A117" s="139" t="s">
        <v>1089</v>
      </c>
      <c r="B117" s="139" t="s">
        <v>226</v>
      </c>
    </row>
    <row r="118" spans="1:2">
      <c r="B118" s="139" t="s">
        <v>583</v>
      </c>
    </row>
    <row r="119" spans="1:2">
      <c r="B119" s="139" t="s">
        <v>584</v>
      </c>
    </row>
    <row r="120" spans="1:2">
      <c r="B120" s="139" t="s">
        <v>582</v>
      </c>
    </row>
    <row r="121" spans="1:2">
      <c r="B121" s="139" t="s">
        <v>1065</v>
      </c>
    </row>
    <row r="122" spans="1:2">
      <c r="A122" s="139" t="s">
        <v>1090</v>
      </c>
      <c r="B122" s="139" t="s">
        <v>227</v>
      </c>
    </row>
    <row r="123" spans="1:2">
      <c r="B123" s="139" t="s">
        <v>1213</v>
      </c>
    </row>
    <row r="124" spans="1:2">
      <c r="B124" s="139" t="s">
        <v>1214</v>
      </c>
    </row>
    <row r="125" spans="1:2">
      <c r="B125" s="139" t="s">
        <v>340</v>
      </c>
    </row>
    <row r="126" spans="1:2">
      <c r="B126" s="139" t="s">
        <v>1053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14"/>
  <dimension ref="A1:D206"/>
  <sheetViews>
    <sheetView showGridLines="0" workbookViewId="0"/>
  </sheetViews>
  <sheetFormatPr defaultColWidth="9.109375" defaultRowHeight="13.2"/>
  <cols>
    <col min="1" max="1" width="4.6640625" style="204" customWidth="1"/>
    <col min="2" max="2" width="100.6640625" style="139" customWidth="1"/>
    <col min="3" max="16384" width="9.109375" style="139"/>
  </cols>
  <sheetData>
    <row r="1" spans="1:4" s="205" customFormat="1">
      <c r="A1" s="205" t="s">
        <v>1145</v>
      </c>
      <c r="B1" s="205" t="s">
        <v>1970</v>
      </c>
      <c r="C1" s="205" t="s">
        <v>1021</v>
      </c>
      <c r="D1" s="205" t="s">
        <v>1479</v>
      </c>
    </row>
    <row r="2" spans="1:4">
      <c r="A2" s="204" t="s">
        <v>1055</v>
      </c>
      <c r="B2" s="139" t="s">
        <v>537</v>
      </c>
    </row>
    <row r="3" spans="1:4">
      <c r="B3" s="139" t="s">
        <v>1820</v>
      </c>
    </row>
    <row r="4" spans="1:4">
      <c r="B4" s="139" t="s">
        <v>396</v>
      </c>
    </row>
    <row r="5" spans="1:4">
      <c r="B5" s="139" t="s">
        <v>1036</v>
      </c>
    </row>
    <row r="6" spans="1:4">
      <c r="B6" s="139" t="s">
        <v>1054</v>
      </c>
    </row>
    <row r="7" spans="1:4">
      <c r="A7" s="204" t="s">
        <v>1056</v>
      </c>
      <c r="B7" s="139" t="s">
        <v>538</v>
      </c>
    </row>
    <row r="8" spans="1:4">
      <c r="B8" s="204" t="s">
        <v>1841</v>
      </c>
    </row>
    <row r="9" spans="1:4">
      <c r="B9" s="139" t="s">
        <v>496</v>
      </c>
    </row>
    <row r="10" spans="1:4">
      <c r="B10" s="139" t="s">
        <v>497</v>
      </c>
    </row>
    <row r="11" spans="1:4">
      <c r="B11" s="139" t="s">
        <v>1053</v>
      </c>
    </row>
    <row r="12" spans="1:4">
      <c r="A12" s="204" t="s">
        <v>1057</v>
      </c>
      <c r="B12" s="139" t="s">
        <v>137</v>
      </c>
    </row>
    <row r="13" spans="1:4">
      <c r="B13" s="139" t="s">
        <v>397</v>
      </c>
    </row>
    <row r="14" spans="1:4">
      <c r="B14" s="139" t="s">
        <v>234</v>
      </c>
    </row>
    <row r="15" spans="1:4">
      <c r="B15" s="139" t="s">
        <v>339</v>
      </c>
    </row>
    <row r="16" spans="1:4">
      <c r="B16" s="139" t="s">
        <v>1054</v>
      </c>
    </row>
    <row r="17" spans="1:2">
      <c r="A17" s="204" t="s">
        <v>1058</v>
      </c>
      <c r="B17" s="206" t="s">
        <v>1929</v>
      </c>
    </row>
    <row r="18" spans="1:2">
      <c r="B18" s="139" t="s">
        <v>1665</v>
      </c>
    </row>
    <row r="19" spans="1:2">
      <c r="B19" s="139" t="s">
        <v>235</v>
      </c>
    </row>
    <row r="20" spans="1:2">
      <c r="B20" s="139" t="s">
        <v>1666</v>
      </c>
    </row>
    <row r="21" spans="1:2">
      <c r="B21" s="139" t="s">
        <v>1054</v>
      </c>
    </row>
    <row r="22" spans="1:2">
      <c r="A22" s="204" t="s">
        <v>1059</v>
      </c>
      <c r="B22" s="139" t="s">
        <v>236</v>
      </c>
    </row>
    <row r="23" spans="1:2">
      <c r="B23" s="139" t="s">
        <v>1667</v>
      </c>
    </row>
    <row r="24" spans="1:2">
      <c r="B24" s="139" t="s">
        <v>143</v>
      </c>
    </row>
    <row r="25" spans="1:2">
      <c r="B25" s="139" t="s">
        <v>144</v>
      </c>
    </row>
    <row r="26" spans="1:2">
      <c r="B26" s="139" t="s">
        <v>1053</v>
      </c>
    </row>
    <row r="27" spans="1:2">
      <c r="A27" s="204" t="s">
        <v>1060</v>
      </c>
      <c r="B27" s="139" t="s">
        <v>751</v>
      </c>
    </row>
    <row r="28" spans="1:2">
      <c r="B28" s="139" t="s">
        <v>109</v>
      </c>
    </row>
    <row r="29" spans="1:2">
      <c r="B29" s="139" t="s">
        <v>110</v>
      </c>
    </row>
    <row r="30" spans="1:2">
      <c r="B30" s="139" t="s">
        <v>1037</v>
      </c>
    </row>
    <row r="31" spans="1:2">
      <c r="B31" s="139" t="s">
        <v>1054</v>
      </c>
    </row>
    <row r="32" spans="1:2">
      <c r="A32" s="204" t="s">
        <v>1061</v>
      </c>
      <c r="B32" s="139" t="s">
        <v>752</v>
      </c>
    </row>
    <row r="33" spans="1:2">
      <c r="B33" s="139" t="s">
        <v>1423</v>
      </c>
    </row>
    <row r="34" spans="1:2">
      <c r="B34" s="139" t="s">
        <v>1668</v>
      </c>
    </row>
    <row r="35" spans="1:2">
      <c r="B35" s="139" t="s">
        <v>339</v>
      </c>
    </row>
    <row r="36" spans="1:2">
      <c r="B36" s="139" t="s">
        <v>1065</v>
      </c>
    </row>
    <row r="37" spans="1:2">
      <c r="A37" s="204" t="s">
        <v>1062</v>
      </c>
      <c r="B37" s="139" t="s">
        <v>753</v>
      </c>
    </row>
    <row r="38" spans="1:2">
      <c r="B38" s="139" t="s">
        <v>1424</v>
      </c>
    </row>
    <row r="39" spans="1:2">
      <c r="B39" s="139" t="s">
        <v>1669</v>
      </c>
    </row>
    <row r="40" spans="1:2">
      <c r="B40" s="139" t="s">
        <v>1425</v>
      </c>
    </row>
    <row r="41" spans="1:2">
      <c r="B41" s="139" t="s">
        <v>1054</v>
      </c>
    </row>
    <row r="42" spans="1:2">
      <c r="A42" s="204" t="s">
        <v>1063</v>
      </c>
      <c r="B42" s="139" t="s">
        <v>754</v>
      </c>
    </row>
    <row r="43" spans="1:2">
      <c r="B43" s="139" t="s">
        <v>1423</v>
      </c>
    </row>
    <row r="44" spans="1:2">
      <c r="B44" s="139" t="s">
        <v>1667</v>
      </c>
    </row>
    <row r="45" spans="1:2">
      <c r="B45" s="139" t="s">
        <v>339</v>
      </c>
    </row>
    <row r="46" spans="1:2">
      <c r="B46" s="139" t="s">
        <v>1065</v>
      </c>
    </row>
    <row r="47" spans="1:2">
      <c r="A47" s="204" t="s">
        <v>1064</v>
      </c>
      <c r="B47" s="139" t="s">
        <v>755</v>
      </c>
    </row>
    <row r="48" spans="1:2">
      <c r="B48" s="139" t="s">
        <v>65</v>
      </c>
    </row>
    <row r="49" spans="1:2">
      <c r="B49" s="139" t="s">
        <v>446</v>
      </c>
    </row>
    <row r="50" spans="1:2">
      <c r="B50" s="139" t="s">
        <v>66</v>
      </c>
    </row>
    <row r="51" spans="1:2">
      <c r="B51" s="139" t="s">
        <v>1065</v>
      </c>
    </row>
    <row r="52" spans="1:2">
      <c r="A52" s="204" t="s">
        <v>1067</v>
      </c>
      <c r="B52" s="139" t="s">
        <v>756</v>
      </c>
    </row>
    <row r="53" spans="1:2">
      <c r="B53" s="206" t="s">
        <v>357</v>
      </c>
    </row>
    <row r="54" spans="1:2">
      <c r="B54" s="139" t="s">
        <v>214</v>
      </c>
    </row>
    <row r="55" spans="1:2">
      <c r="B55" s="139" t="s">
        <v>641</v>
      </c>
    </row>
    <row r="56" spans="1:2">
      <c r="B56" s="139" t="s">
        <v>1053</v>
      </c>
    </row>
    <row r="57" spans="1:2">
      <c r="A57" s="204" t="s">
        <v>1068</v>
      </c>
      <c r="B57" s="139" t="s">
        <v>757</v>
      </c>
    </row>
    <row r="58" spans="1:2">
      <c r="B58" s="139" t="s">
        <v>642</v>
      </c>
    </row>
    <row r="59" spans="1:2">
      <c r="B59" s="139" t="s">
        <v>643</v>
      </c>
    </row>
    <row r="60" spans="1:2">
      <c r="B60" s="139" t="s">
        <v>1222</v>
      </c>
    </row>
    <row r="61" spans="1:2">
      <c r="B61" s="139" t="s">
        <v>1065</v>
      </c>
    </row>
    <row r="62" spans="1:2">
      <c r="A62" s="204" t="s">
        <v>1069</v>
      </c>
      <c r="B62" s="139" t="s">
        <v>1577</v>
      </c>
    </row>
    <row r="63" spans="1:2">
      <c r="B63" s="139" t="s">
        <v>1670</v>
      </c>
    </row>
    <row r="64" spans="1:2">
      <c r="B64" s="139" t="s">
        <v>1671</v>
      </c>
    </row>
    <row r="65" spans="1:2">
      <c r="B65" s="139" t="s">
        <v>1672</v>
      </c>
    </row>
    <row r="66" spans="1:2">
      <c r="B66" s="139" t="s">
        <v>1053</v>
      </c>
    </row>
    <row r="67" spans="1:2">
      <c r="A67" s="204" t="s">
        <v>1070</v>
      </c>
      <c r="B67" s="139" t="s">
        <v>1578</v>
      </c>
    </row>
    <row r="68" spans="1:2">
      <c r="B68" s="139" t="s">
        <v>1223</v>
      </c>
    </row>
    <row r="69" spans="1:2">
      <c r="B69" s="139" t="s">
        <v>1133</v>
      </c>
    </row>
    <row r="70" spans="1:2">
      <c r="B70" s="139" t="s">
        <v>1134</v>
      </c>
    </row>
    <row r="71" spans="1:2">
      <c r="B71" s="139" t="s">
        <v>1054</v>
      </c>
    </row>
    <row r="72" spans="1:2">
      <c r="A72" s="204" t="s">
        <v>1071</v>
      </c>
      <c r="B72" s="139" t="s">
        <v>1579</v>
      </c>
    </row>
    <row r="73" spans="1:2">
      <c r="B73" s="139" t="s">
        <v>1038</v>
      </c>
    </row>
    <row r="74" spans="1:2">
      <c r="B74" s="139" t="s">
        <v>237</v>
      </c>
    </row>
    <row r="76" spans="1:2">
      <c r="B76" s="139" t="s">
        <v>1054</v>
      </c>
    </row>
    <row r="77" spans="1:2">
      <c r="A77" s="204" t="s">
        <v>1072</v>
      </c>
      <c r="B77" s="139" t="s">
        <v>1580</v>
      </c>
    </row>
    <row r="78" spans="1:2">
      <c r="B78" s="139" t="s">
        <v>1135</v>
      </c>
    </row>
    <row r="79" spans="1:2">
      <c r="B79" s="139" t="s">
        <v>1136</v>
      </c>
    </row>
    <row r="80" spans="1:2">
      <c r="B80" s="139" t="s">
        <v>1137</v>
      </c>
    </row>
    <row r="81" spans="1:2">
      <c r="B81" s="139" t="s">
        <v>1065</v>
      </c>
    </row>
    <row r="82" spans="1:2">
      <c r="A82" s="204" t="s">
        <v>1073</v>
      </c>
      <c r="B82" s="139" t="s">
        <v>1581</v>
      </c>
    </row>
    <row r="83" spans="1:2">
      <c r="B83" s="139" t="s">
        <v>667</v>
      </c>
    </row>
    <row r="84" spans="1:2">
      <c r="B84" s="139" t="s">
        <v>1013</v>
      </c>
    </row>
    <row r="85" spans="1:2">
      <c r="B85" s="139" t="s">
        <v>1139</v>
      </c>
    </row>
    <row r="86" spans="1:2">
      <c r="B86" s="139" t="s">
        <v>1053</v>
      </c>
    </row>
    <row r="87" spans="1:2">
      <c r="A87" s="204" t="s">
        <v>1074</v>
      </c>
      <c r="B87" s="139" t="s">
        <v>1582</v>
      </c>
    </row>
    <row r="88" spans="1:2">
      <c r="B88" s="139" t="s">
        <v>1140</v>
      </c>
    </row>
    <row r="89" spans="1:2">
      <c r="B89" s="139" t="s">
        <v>1141</v>
      </c>
    </row>
    <row r="91" spans="1:2">
      <c r="B91" s="139" t="s">
        <v>1054</v>
      </c>
    </row>
    <row r="92" spans="1:2">
      <c r="A92" s="204" t="s">
        <v>1075</v>
      </c>
      <c r="B92" s="139" t="s">
        <v>1583</v>
      </c>
    </row>
    <row r="93" spans="1:2">
      <c r="B93" s="139" t="s">
        <v>1138</v>
      </c>
    </row>
    <row r="94" spans="1:2">
      <c r="B94" s="139" t="s">
        <v>1667</v>
      </c>
    </row>
    <row r="95" spans="1:2">
      <c r="B95" s="139" t="s">
        <v>1673</v>
      </c>
    </row>
    <row r="96" spans="1:2">
      <c r="B96" s="139" t="s">
        <v>1054</v>
      </c>
    </row>
    <row r="97" spans="1:2">
      <c r="A97" s="204" t="s">
        <v>1076</v>
      </c>
      <c r="B97" s="139" t="s">
        <v>1584</v>
      </c>
    </row>
    <row r="98" spans="1:2">
      <c r="B98" s="139" t="s">
        <v>1142</v>
      </c>
    </row>
    <row r="99" spans="1:2">
      <c r="B99" s="139" t="s">
        <v>1143</v>
      </c>
    </row>
    <row r="100" spans="1:2">
      <c r="B100" s="139" t="s">
        <v>1144</v>
      </c>
    </row>
    <row r="101" spans="1:2">
      <c r="B101" s="139" t="s">
        <v>1065</v>
      </c>
    </row>
    <row r="102" spans="1:2">
      <c r="A102" s="204" t="s">
        <v>1086</v>
      </c>
      <c r="B102" s="139" t="s">
        <v>1585</v>
      </c>
    </row>
    <row r="103" spans="1:2">
      <c r="B103" s="139" t="s">
        <v>1674</v>
      </c>
    </row>
    <row r="104" spans="1:2">
      <c r="B104" s="204" t="s">
        <v>1985</v>
      </c>
    </row>
    <row r="105" spans="1:2">
      <c r="B105" s="139" t="s">
        <v>56</v>
      </c>
    </row>
    <row r="106" spans="1:2">
      <c r="B106" s="139" t="s">
        <v>1054</v>
      </c>
    </row>
    <row r="107" spans="1:2">
      <c r="A107" s="204" t="s">
        <v>1087</v>
      </c>
      <c r="B107" s="204" t="s">
        <v>1842</v>
      </c>
    </row>
    <row r="108" spans="1:2">
      <c r="B108" s="206" t="s">
        <v>1027</v>
      </c>
    </row>
    <row r="109" spans="1:2">
      <c r="B109" s="206" t="s">
        <v>356</v>
      </c>
    </row>
    <row r="110" spans="1:2">
      <c r="B110" s="206" t="s">
        <v>1026</v>
      </c>
    </row>
    <row r="111" spans="1:2">
      <c r="B111" s="206" t="s">
        <v>1065</v>
      </c>
    </row>
    <row r="112" spans="1:2">
      <c r="A112" s="204" t="s">
        <v>1088</v>
      </c>
      <c r="B112" s="139" t="s">
        <v>1586</v>
      </c>
    </row>
    <row r="113" spans="1:2">
      <c r="B113" s="139" t="s">
        <v>1109</v>
      </c>
    </row>
    <row r="114" spans="1:2">
      <c r="B114" s="139" t="s">
        <v>1110</v>
      </c>
    </row>
    <row r="115" spans="1:2">
      <c r="B115" s="139" t="s">
        <v>378</v>
      </c>
    </row>
    <row r="116" spans="1:2">
      <c r="B116" s="139" t="s">
        <v>1053</v>
      </c>
    </row>
    <row r="117" spans="1:2">
      <c r="A117" s="204" t="s">
        <v>1089</v>
      </c>
      <c r="B117" s="139" t="s">
        <v>1587</v>
      </c>
    </row>
    <row r="118" spans="1:2">
      <c r="B118" s="139" t="s">
        <v>1675</v>
      </c>
    </row>
    <row r="119" spans="1:2">
      <c r="B119" s="139" t="s">
        <v>1597</v>
      </c>
    </row>
    <row r="120" spans="1:2">
      <c r="B120" s="206" t="s">
        <v>1897</v>
      </c>
    </row>
    <row r="121" spans="1:2">
      <c r="B121" s="139" t="s">
        <v>1065</v>
      </c>
    </row>
    <row r="122" spans="1:2">
      <c r="A122" s="204" t="s">
        <v>1090</v>
      </c>
      <c r="B122" s="139" t="s">
        <v>1588</v>
      </c>
    </row>
    <row r="123" spans="1:2">
      <c r="B123" s="139" t="s">
        <v>238</v>
      </c>
    </row>
    <row r="124" spans="1:2">
      <c r="B124" s="139" t="s">
        <v>1676</v>
      </c>
    </row>
    <row r="125" spans="1:2">
      <c r="B125" s="139" t="s">
        <v>1283</v>
      </c>
    </row>
    <row r="126" spans="1:2">
      <c r="B126" s="139" t="s">
        <v>1053</v>
      </c>
    </row>
    <row r="127" spans="1:2">
      <c r="A127" s="204" t="s">
        <v>1091</v>
      </c>
      <c r="B127" s="139" t="s">
        <v>1589</v>
      </c>
    </row>
    <row r="128" spans="1:2">
      <c r="B128" s="206" t="s">
        <v>1930</v>
      </c>
    </row>
    <row r="129" spans="1:2">
      <c r="B129" s="139" t="s">
        <v>990</v>
      </c>
    </row>
    <row r="130" spans="1:2">
      <c r="B130" s="139" t="s">
        <v>1677</v>
      </c>
    </row>
    <row r="131" spans="1:2">
      <c r="B131" s="139" t="s">
        <v>1053</v>
      </c>
    </row>
    <row r="132" spans="1:2">
      <c r="A132" s="204" t="s">
        <v>1092</v>
      </c>
      <c r="B132" s="139" t="s">
        <v>380</v>
      </c>
    </row>
    <row r="133" spans="1:2">
      <c r="B133" s="139" t="s">
        <v>379</v>
      </c>
    </row>
    <row r="134" spans="1:2">
      <c r="B134" s="139" t="s">
        <v>339</v>
      </c>
    </row>
    <row r="135" spans="1:2">
      <c r="B135" s="139" t="s">
        <v>1678</v>
      </c>
    </row>
    <row r="136" spans="1:2">
      <c r="B136" s="139" t="s">
        <v>1054</v>
      </c>
    </row>
    <row r="137" spans="1:2">
      <c r="A137" s="204" t="s">
        <v>1093</v>
      </c>
      <c r="B137" s="139" t="s">
        <v>1292</v>
      </c>
    </row>
    <row r="138" spans="1:2">
      <c r="B138" s="139" t="s">
        <v>1679</v>
      </c>
    </row>
    <row r="139" spans="1:2">
      <c r="B139" s="139" t="s">
        <v>1350</v>
      </c>
    </row>
    <row r="140" spans="1:2">
      <c r="B140" s="139" t="s">
        <v>240</v>
      </c>
    </row>
    <row r="141" spans="1:2">
      <c r="B141" s="139" t="s">
        <v>1065</v>
      </c>
    </row>
    <row r="142" spans="1:2">
      <c r="A142" s="204" t="s">
        <v>1094</v>
      </c>
      <c r="B142" s="139" t="s">
        <v>815</v>
      </c>
    </row>
    <row r="143" spans="1:2">
      <c r="B143" s="206" t="s">
        <v>1898</v>
      </c>
    </row>
    <row r="144" spans="1:2">
      <c r="B144" s="139" t="s">
        <v>1680</v>
      </c>
    </row>
    <row r="145" spans="1:2">
      <c r="B145" s="139" t="s">
        <v>1284</v>
      </c>
    </row>
    <row r="146" spans="1:2">
      <c r="B146" s="139" t="s">
        <v>1065</v>
      </c>
    </row>
    <row r="147" spans="1:2">
      <c r="A147" s="204" t="s">
        <v>1095</v>
      </c>
      <c r="B147" s="139" t="s">
        <v>836</v>
      </c>
    </row>
    <row r="148" spans="1:2">
      <c r="B148" s="204" t="s">
        <v>1844</v>
      </c>
    </row>
    <row r="149" spans="1:2">
      <c r="B149" s="204" t="s">
        <v>1843</v>
      </c>
    </row>
    <row r="150" spans="1:2">
      <c r="B150" s="204" t="s">
        <v>1845</v>
      </c>
    </row>
    <row r="151" spans="1:2">
      <c r="B151" s="204" t="s">
        <v>1054</v>
      </c>
    </row>
    <row r="152" spans="1:2">
      <c r="A152" s="204" t="s">
        <v>1096</v>
      </c>
      <c r="B152" s="139" t="s">
        <v>816</v>
      </c>
    </row>
    <row r="153" spans="1:2">
      <c r="B153" s="139" t="s">
        <v>1285</v>
      </c>
    </row>
    <row r="154" spans="1:2">
      <c r="B154" s="139" t="s">
        <v>1555</v>
      </c>
    </row>
    <row r="155" spans="1:2">
      <c r="B155" s="139" t="s">
        <v>1286</v>
      </c>
    </row>
    <row r="156" spans="1:2">
      <c r="B156" s="139" t="s">
        <v>1065</v>
      </c>
    </row>
    <row r="157" spans="1:2">
      <c r="A157" s="204" t="s">
        <v>1097</v>
      </c>
      <c r="B157" s="139" t="s">
        <v>817</v>
      </c>
    </row>
    <row r="158" spans="1:2">
      <c r="B158" s="139" t="s">
        <v>1287</v>
      </c>
    </row>
    <row r="159" spans="1:2">
      <c r="B159" s="139" t="s">
        <v>1325</v>
      </c>
    </row>
    <row r="160" spans="1:2">
      <c r="B160" s="139" t="s">
        <v>1288</v>
      </c>
    </row>
    <row r="161" spans="1:2">
      <c r="B161" s="139" t="s">
        <v>1054</v>
      </c>
    </row>
    <row r="162" spans="1:2">
      <c r="A162" s="204" t="s">
        <v>1098</v>
      </c>
      <c r="B162" s="139" t="s">
        <v>818</v>
      </c>
    </row>
    <row r="163" spans="1:2">
      <c r="B163" s="139" t="s">
        <v>123</v>
      </c>
    </row>
    <row r="164" spans="1:2">
      <c r="B164" s="139" t="s">
        <v>242</v>
      </c>
    </row>
    <row r="165" spans="1:2">
      <c r="B165" s="139" t="s">
        <v>124</v>
      </c>
    </row>
    <row r="166" spans="1:2">
      <c r="B166" s="139" t="s">
        <v>1054</v>
      </c>
    </row>
    <row r="167" spans="1:2">
      <c r="A167" s="204" t="s">
        <v>1099</v>
      </c>
      <c r="B167" s="139" t="s">
        <v>1003</v>
      </c>
    </row>
    <row r="168" spans="1:2">
      <c r="B168" s="139" t="s">
        <v>270</v>
      </c>
    </row>
    <row r="169" spans="1:2">
      <c r="B169" s="139" t="s">
        <v>271</v>
      </c>
    </row>
    <row r="170" spans="1:2">
      <c r="B170" s="139" t="s">
        <v>1317</v>
      </c>
    </row>
    <row r="171" spans="1:2">
      <c r="B171" s="139" t="s">
        <v>1054</v>
      </c>
    </row>
    <row r="172" spans="1:2">
      <c r="A172" s="204" t="s">
        <v>1100</v>
      </c>
      <c r="B172" s="139" t="s">
        <v>1004</v>
      </c>
    </row>
    <row r="173" spans="1:2">
      <c r="B173" s="139" t="s">
        <v>1266</v>
      </c>
    </row>
    <row r="174" spans="1:2">
      <c r="B174" s="139" t="s">
        <v>418</v>
      </c>
    </row>
    <row r="175" spans="1:2">
      <c r="B175" s="139" t="s">
        <v>1371</v>
      </c>
    </row>
    <row r="176" spans="1:2">
      <c r="B176" s="139" t="s">
        <v>1054</v>
      </c>
    </row>
    <row r="177" spans="1:2">
      <c r="A177" s="204" t="s">
        <v>1101</v>
      </c>
      <c r="B177" s="139" t="s">
        <v>1005</v>
      </c>
    </row>
    <row r="178" spans="1:2">
      <c r="B178" s="139" t="s">
        <v>1039</v>
      </c>
    </row>
    <row r="179" spans="1:2">
      <c r="B179" s="139" t="s">
        <v>1667</v>
      </c>
    </row>
    <row r="180" spans="1:2">
      <c r="B180" s="139" t="s">
        <v>339</v>
      </c>
    </row>
    <row r="181" spans="1:2">
      <c r="B181" s="139" t="s">
        <v>1053</v>
      </c>
    </row>
    <row r="182" spans="1:2">
      <c r="A182" s="204" t="s">
        <v>1102</v>
      </c>
      <c r="B182" s="206" t="s">
        <v>1006</v>
      </c>
    </row>
    <row r="183" spans="1:2">
      <c r="B183" s="139" t="s">
        <v>1681</v>
      </c>
    </row>
    <row r="184" spans="1:2">
      <c r="B184" s="206" t="s">
        <v>1931</v>
      </c>
    </row>
    <row r="185" spans="1:2">
      <c r="B185" s="139" t="s">
        <v>241</v>
      </c>
    </row>
    <row r="186" spans="1:2">
      <c r="B186" s="139" t="s">
        <v>1054</v>
      </c>
    </row>
    <row r="187" spans="1:2">
      <c r="A187" s="204" t="s">
        <v>1103</v>
      </c>
      <c r="B187" s="139" t="s">
        <v>1007</v>
      </c>
    </row>
    <row r="188" spans="1:2">
      <c r="B188" s="139" t="s">
        <v>1682</v>
      </c>
    </row>
    <row r="189" spans="1:2">
      <c r="B189" s="139" t="s">
        <v>1683</v>
      </c>
    </row>
    <row r="190" spans="1:2">
      <c r="B190" s="139" t="s">
        <v>1684</v>
      </c>
    </row>
    <row r="191" spans="1:2">
      <c r="B191" s="139" t="s">
        <v>1065</v>
      </c>
    </row>
    <row r="192" spans="1:2">
      <c r="A192" s="204" t="s">
        <v>1104</v>
      </c>
      <c r="B192" s="139" t="s">
        <v>1008</v>
      </c>
    </row>
    <row r="193" spans="1:2">
      <c r="B193" s="204" t="s">
        <v>1846</v>
      </c>
    </row>
    <row r="194" spans="1:2">
      <c r="B194" s="139" t="s">
        <v>111</v>
      </c>
    </row>
    <row r="195" spans="1:2">
      <c r="B195" s="139" t="s">
        <v>1040</v>
      </c>
    </row>
    <row r="196" spans="1:2">
      <c r="B196" s="139" t="s">
        <v>1065</v>
      </c>
    </row>
    <row r="197" spans="1:2">
      <c r="A197" s="204" t="s">
        <v>644</v>
      </c>
      <c r="B197" s="139" t="s">
        <v>1598</v>
      </c>
    </row>
    <row r="198" spans="1:2">
      <c r="B198" s="139" t="s">
        <v>239</v>
      </c>
    </row>
    <row r="199" spans="1:2">
      <c r="B199" s="206" t="s">
        <v>1932</v>
      </c>
    </row>
    <row r="200" spans="1:2">
      <c r="B200" s="204" t="s">
        <v>1847</v>
      </c>
    </row>
    <row r="201" spans="1:2">
      <c r="B201" s="139" t="s">
        <v>1054</v>
      </c>
    </row>
    <row r="202" spans="1:2">
      <c r="A202" s="204" t="s">
        <v>645</v>
      </c>
      <c r="B202" s="204" t="s">
        <v>1981</v>
      </c>
    </row>
    <row r="203" spans="1:2">
      <c r="B203" s="139" t="s">
        <v>934</v>
      </c>
    </row>
    <row r="204" spans="1:2">
      <c r="B204" s="139" t="s">
        <v>935</v>
      </c>
    </row>
    <row r="205" spans="1:2">
      <c r="B205" s="139" t="s">
        <v>936</v>
      </c>
    </row>
    <row r="206" spans="1:2">
      <c r="B206" s="139" t="s">
        <v>1054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19"/>
  <dimension ref="A1:D91"/>
  <sheetViews>
    <sheetView showGridLines="0" workbookViewId="0"/>
  </sheetViews>
  <sheetFormatPr defaultColWidth="9.109375" defaultRowHeight="13.2"/>
  <cols>
    <col min="1" max="1" width="4.6640625" style="139" customWidth="1"/>
    <col min="2" max="2" width="100.6640625" style="139" customWidth="1"/>
    <col min="3" max="16384" width="9.109375" style="139"/>
  </cols>
  <sheetData>
    <row r="1" spans="1:4" s="205" customFormat="1">
      <c r="A1" s="205" t="s">
        <v>1150</v>
      </c>
      <c r="B1" s="205" t="s">
        <v>433</v>
      </c>
      <c r="C1" s="205" t="s">
        <v>1565</v>
      </c>
      <c r="D1" s="205" t="s">
        <v>1480</v>
      </c>
    </row>
    <row r="2" spans="1:4">
      <c r="A2" s="139" t="s">
        <v>1055</v>
      </c>
      <c r="B2" s="139" t="s">
        <v>1949</v>
      </c>
    </row>
    <row r="3" spans="1:4">
      <c r="B3" s="139" t="s">
        <v>1662</v>
      </c>
    </row>
    <row r="4" spans="1:4">
      <c r="B4" s="139" t="s">
        <v>1663</v>
      </c>
    </row>
    <row r="5" spans="1:4">
      <c r="B5" s="139" t="s">
        <v>125</v>
      </c>
    </row>
    <row r="6" spans="1:4">
      <c r="B6" s="139" t="s">
        <v>1065</v>
      </c>
    </row>
    <row r="7" spans="1:4">
      <c r="A7" s="139" t="s">
        <v>1056</v>
      </c>
      <c r="B7" s="139" t="s">
        <v>1950</v>
      </c>
    </row>
    <row r="8" spans="1:4">
      <c r="B8" s="139" t="s">
        <v>843</v>
      </c>
    </row>
    <row r="9" spans="1:4">
      <c r="B9" s="139" t="s">
        <v>844</v>
      </c>
    </row>
    <row r="10" spans="1:4">
      <c r="B10" s="139" t="s">
        <v>845</v>
      </c>
    </row>
    <row r="11" spans="1:4">
      <c r="B11" s="139" t="s">
        <v>1065</v>
      </c>
    </row>
    <row r="12" spans="1:4">
      <c r="A12" s="139" t="s">
        <v>1057</v>
      </c>
      <c r="B12" s="139" t="s">
        <v>1951</v>
      </c>
    </row>
    <row r="13" spans="1:4">
      <c r="B13" s="139" t="s">
        <v>1449</v>
      </c>
    </row>
    <row r="14" spans="1:4">
      <c r="B14" s="139" t="s">
        <v>1450</v>
      </c>
    </row>
    <row r="15" spans="1:4">
      <c r="B15" s="139" t="s">
        <v>1451</v>
      </c>
    </row>
    <row r="16" spans="1:4">
      <c r="B16" s="139" t="s">
        <v>1053</v>
      </c>
    </row>
    <row r="17" spans="1:2">
      <c r="A17" s="139" t="s">
        <v>1058</v>
      </c>
      <c r="B17" s="139" t="s">
        <v>1952</v>
      </c>
    </row>
    <row r="18" spans="1:2">
      <c r="B18" s="139" t="s">
        <v>1452</v>
      </c>
    </row>
    <row r="19" spans="1:2">
      <c r="B19" s="204" t="s">
        <v>1999</v>
      </c>
    </row>
    <row r="20" spans="1:2">
      <c r="B20" s="139" t="s">
        <v>1127</v>
      </c>
    </row>
    <row r="21" spans="1:2">
      <c r="B21" s="139" t="s">
        <v>1054</v>
      </c>
    </row>
    <row r="22" spans="1:2">
      <c r="A22" s="139" t="s">
        <v>1059</v>
      </c>
      <c r="B22" s="139" t="s">
        <v>1953</v>
      </c>
    </row>
    <row r="23" spans="1:2">
      <c r="B23" s="139" t="s">
        <v>1192</v>
      </c>
    </row>
    <row r="24" spans="1:2">
      <c r="B24" s="139" t="s">
        <v>1453</v>
      </c>
    </row>
    <row r="25" spans="1:2">
      <c r="B25" s="139" t="s">
        <v>1193</v>
      </c>
    </row>
    <row r="26" spans="1:2">
      <c r="B26" s="139" t="s">
        <v>1053</v>
      </c>
    </row>
    <row r="27" spans="1:2">
      <c r="A27" s="139" t="s">
        <v>1060</v>
      </c>
      <c r="B27" s="139" t="s">
        <v>1954</v>
      </c>
    </row>
    <row r="28" spans="1:2">
      <c r="B28" s="139" t="s">
        <v>1194</v>
      </c>
    </row>
    <row r="29" spans="1:2">
      <c r="B29" s="139" t="s">
        <v>1195</v>
      </c>
    </row>
    <row r="30" spans="1:2">
      <c r="B30" s="139" t="s">
        <v>1196</v>
      </c>
    </row>
    <row r="31" spans="1:2">
      <c r="B31" s="139" t="s">
        <v>1054</v>
      </c>
    </row>
    <row r="32" spans="1:2">
      <c r="A32" s="139" t="s">
        <v>1061</v>
      </c>
      <c r="B32" s="139" t="s">
        <v>1955</v>
      </c>
    </row>
    <row r="33" spans="1:2">
      <c r="B33" s="139" t="s">
        <v>1229</v>
      </c>
    </row>
    <row r="34" spans="1:2">
      <c r="B34" s="139" t="s">
        <v>1230</v>
      </c>
    </row>
    <row r="35" spans="1:2">
      <c r="B35" s="139" t="s">
        <v>1231</v>
      </c>
    </row>
    <row r="36" spans="1:2">
      <c r="B36" s="139" t="s">
        <v>1065</v>
      </c>
    </row>
    <row r="37" spans="1:2">
      <c r="A37" s="139" t="s">
        <v>1062</v>
      </c>
      <c r="B37" s="139" t="s">
        <v>1956</v>
      </c>
    </row>
    <row r="38" spans="1:2">
      <c r="B38" s="139" t="s">
        <v>1232</v>
      </c>
    </row>
    <row r="39" spans="1:2">
      <c r="B39" s="139" t="s">
        <v>1549</v>
      </c>
    </row>
    <row r="40" spans="1:2">
      <c r="B40" s="139" t="s">
        <v>243</v>
      </c>
    </row>
    <row r="41" spans="1:2">
      <c r="B41" s="139" t="s">
        <v>1053</v>
      </c>
    </row>
    <row r="42" spans="1:2">
      <c r="A42" s="139" t="s">
        <v>1063</v>
      </c>
      <c r="B42" s="139" t="s">
        <v>1957</v>
      </c>
    </row>
    <row r="43" spans="1:2">
      <c r="B43" s="139" t="s">
        <v>1429</v>
      </c>
    </row>
    <row r="44" spans="1:2">
      <c r="B44" s="139" t="s">
        <v>470</v>
      </c>
    </row>
    <row r="45" spans="1:2">
      <c r="B45" s="139" t="s">
        <v>1430</v>
      </c>
    </row>
    <row r="46" spans="1:2">
      <c r="B46" s="139" t="s">
        <v>1054</v>
      </c>
    </row>
    <row r="47" spans="1:2">
      <c r="A47" s="139" t="s">
        <v>1064</v>
      </c>
      <c r="B47" s="139" t="s">
        <v>1958</v>
      </c>
    </row>
    <row r="48" spans="1:2">
      <c r="B48" s="139" t="s">
        <v>1431</v>
      </c>
    </row>
    <row r="49" spans="1:2">
      <c r="B49" s="139" t="s">
        <v>1432</v>
      </c>
    </row>
    <row r="50" spans="1:2">
      <c r="B50" s="204" t="s">
        <v>2000</v>
      </c>
    </row>
    <row r="51" spans="1:2">
      <c r="B51" s="139" t="s">
        <v>1065</v>
      </c>
    </row>
    <row r="52" spans="1:2">
      <c r="A52" s="139" t="s">
        <v>1067</v>
      </c>
      <c r="B52" s="139" t="s">
        <v>1959</v>
      </c>
    </row>
    <row r="53" spans="1:2">
      <c r="B53" s="139" t="s">
        <v>691</v>
      </c>
    </row>
    <row r="54" spans="1:2">
      <c r="B54" s="139" t="s">
        <v>692</v>
      </c>
    </row>
    <row r="55" spans="1:2">
      <c r="B55" s="139" t="s">
        <v>693</v>
      </c>
    </row>
    <row r="56" spans="1:2">
      <c r="B56" s="139" t="s">
        <v>1053</v>
      </c>
    </row>
    <row r="57" spans="1:2">
      <c r="A57" s="139" t="s">
        <v>1068</v>
      </c>
      <c r="B57" s="139" t="s">
        <v>1960</v>
      </c>
    </row>
    <row r="58" spans="1:2">
      <c r="B58" s="204" t="s">
        <v>2022</v>
      </c>
    </row>
    <row r="59" spans="1:2">
      <c r="B59" s="139" t="s">
        <v>694</v>
      </c>
    </row>
    <row r="60" spans="1:2">
      <c r="B60" s="139" t="s">
        <v>695</v>
      </c>
    </row>
    <row r="61" spans="1:2">
      <c r="B61" s="139" t="s">
        <v>1054</v>
      </c>
    </row>
    <row r="62" spans="1:2">
      <c r="A62" s="139" t="s">
        <v>1069</v>
      </c>
      <c r="B62" s="139" t="s">
        <v>1961</v>
      </c>
    </row>
    <row r="63" spans="1:2">
      <c r="B63" s="139" t="s">
        <v>841</v>
      </c>
    </row>
    <row r="64" spans="1:2">
      <c r="B64" s="139" t="s">
        <v>846</v>
      </c>
    </row>
    <row r="65" spans="1:2">
      <c r="B65" s="139" t="s">
        <v>840</v>
      </c>
    </row>
    <row r="66" spans="1:2">
      <c r="B66" s="139" t="s">
        <v>1065</v>
      </c>
    </row>
    <row r="67" spans="1:2">
      <c r="A67" s="139" t="s">
        <v>1070</v>
      </c>
      <c r="B67" s="139" t="s">
        <v>1962</v>
      </c>
    </row>
    <row r="68" spans="1:2">
      <c r="B68" s="139" t="s">
        <v>409</v>
      </c>
    </row>
    <row r="69" spans="1:2">
      <c r="B69" s="139" t="s">
        <v>410</v>
      </c>
    </row>
    <row r="70" spans="1:2">
      <c r="B70" s="139" t="s">
        <v>411</v>
      </c>
    </row>
    <row r="71" spans="1:2">
      <c r="B71" s="139" t="s">
        <v>1053</v>
      </c>
    </row>
    <row r="72" spans="1:2">
      <c r="A72" s="139" t="s">
        <v>1071</v>
      </c>
      <c r="B72" s="139" t="s">
        <v>1963</v>
      </c>
    </row>
    <row r="73" spans="1:2">
      <c r="B73" s="139" t="s">
        <v>412</v>
      </c>
    </row>
    <row r="74" spans="1:2">
      <c r="B74" s="139" t="s">
        <v>413</v>
      </c>
    </row>
    <row r="75" spans="1:2">
      <c r="B75" s="139" t="s">
        <v>1664</v>
      </c>
    </row>
    <row r="76" spans="1:2">
      <c r="B76" s="139" t="s">
        <v>1054</v>
      </c>
    </row>
    <row r="77" spans="1:2">
      <c r="A77" s="139" t="s">
        <v>1072</v>
      </c>
      <c r="B77" s="139" t="s">
        <v>1964</v>
      </c>
    </row>
    <row r="78" spans="1:2">
      <c r="B78" s="139" t="s">
        <v>1128</v>
      </c>
    </row>
    <row r="79" spans="1:2">
      <c r="B79" s="139" t="s">
        <v>1129</v>
      </c>
    </row>
    <row r="80" spans="1:2">
      <c r="B80" s="139" t="s">
        <v>1192</v>
      </c>
    </row>
    <row r="81" spans="1:2">
      <c r="B81" s="139" t="s">
        <v>1065</v>
      </c>
    </row>
    <row r="82" spans="1:2">
      <c r="A82" s="139" t="s">
        <v>1073</v>
      </c>
      <c r="B82" s="139" t="s">
        <v>1965</v>
      </c>
    </row>
    <row r="83" spans="1:2">
      <c r="B83" s="139" t="s">
        <v>1130</v>
      </c>
    </row>
    <row r="84" spans="1:2">
      <c r="B84" s="139" t="s">
        <v>1131</v>
      </c>
    </row>
    <row r="85" spans="1:2">
      <c r="B85" s="139" t="s">
        <v>1132</v>
      </c>
    </row>
    <row r="86" spans="1:2">
      <c r="B86" s="139" t="s">
        <v>1053</v>
      </c>
    </row>
    <row r="87" spans="1:2">
      <c r="A87" s="139" t="s">
        <v>1074</v>
      </c>
      <c r="B87" s="206" t="s">
        <v>2019</v>
      </c>
    </row>
    <row r="88" spans="1:2">
      <c r="B88" s="204" t="s">
        <v>2020</v>
      </c>
    </row>
    <row r="89" spans="1:2">
      <c r="B89" s="139" t="s">
        <v>339</v>
      </c>
    </row>
    <row r="90" spans="1:2">
      <c r="B90" s="204" t="s">
        <v>2021</v>
      </c>
    </row>
    <row r="91" spans="1:2">
      <c r="B91" s="204" t="s">
        <v>1054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0"/>
  <dimension ref="A1:D161"/>
  <sheetViews>
    <sheetView showGridLines="0" topLeftCell="A19" workbookViewId="0"/>
  </sheetViews>
  <sheetFormatPr defaultColWidth="9.109375" defaultRowHeight="13.2"/>
  <cols>
    <col min="1" max="1" width="4.6640625" style="204" customWidth="1"/>
    <col min="2" max="2" width="100.6640625" style="139" customWidth="1"/>
    <col min="3" max="16384" width="9.109375" style="139"/>
  </cols>
  <sheetData>
    <row r="1" spans="1:4" s="205" customFormat="1">
      <c r="A1" s="205" t="s">
        <v>145</v>
      </c>
      <c r="B1" s="205" t="s">
        <v>1971</v>
      </c>
      <c r="C1" s="205" t="s">
        <v>1021</v>
      </c>
      <c r="D1" s="205" t="s">
        <v>1481</v>
      </c>
    </row>
    <row r="2" spans="1:4">
      <c r="A2" s="204" t="s">
        <v>1055</v>
      </c>
      <c r="B2" s="139" t="s">
        <v>4</v>
      </c>
    </row>
    <row r="3" spans="1:4">
      <c r="B3" s="139" t="s">
        <v>377</v>
      </c>
    </row>
    <row r="4" spans="1:4">
      <c r="B4" s="139" t="s">
        <v>69</v>
      </c>
    </row>
    <row r="5" spans="1:4">
      <c r="B5" s="139" t="s">
        <v>70</v>
      </c>
    </row>
    <row r="6" spans="1:4">
      <c r="B6" s="139" t="s">
        <v>1054</v>
      </c>
    </row>
    <row r="7" spans="1:4">
      <c r="A7" s="204" t="s">
        <v>1056</v>
      </c>
      <c r="B7" s="139" t="s">
        <v>5</v>
      </c>
    </row>
    <row r="8" spans="1:4">
      <c r="B8" s="139" t="s">
        <v>71</v>
      </c>
    </row>
    <row r="9" spans="1:4">
      <c r="B9" s="139" t="s">
        <v>72</v>
      </c>
    </row>
    <row r="10" spans="1:4">
      <c r="B10" s="139" t="s">
        <v>11</v>
      </c>
    </row>
    <row r="11" spans="1:4">
      <c r="B11" s="139" t="s">
        <v>1065</v>
      </c>
    </row>
    <row r="12" spans="1:4">
      <c r="A12" s="204" t="s">
        <v>1057</v>
      </c>
      <c r="B12" s="206" t="s">
        <v>1940</v>
      </c>
    </row>
    <row r="13" spans="1:4">
      <c r="B13" s="204" t="s">
        <v>1982</v>
      </c>
    </row>
    <row r="14" spans="1:4">
      <c r="B14" s="139" t="s">
        <v>12</v>
      </c>
    </row>
    <row r="15" spans="1:4">
      <c r="B15" s="204" t="s">
        <v>1986</v>
      </c>
    </row>
    <row r="16" spans="1:4">
      <c r="B16" s="206" t="s">
        <v>1053</v>
      </c>
    </row>
    <row r="17" spans="1:2">
      <c r="A17" s="204" t="s">
        <v>1058</v>
      </c>
      <c r="B17" s="139" t="s">
        <v>167</v>
      </c>
    </row>
    <row r="18" spans="1:2">
      <c r="B18" s="139" t="s">
        <v>340</v>
      </c>
    </row>
    <row r="19" spans="1:2">
      <c r="B19" s="139" t="s">
        <v>68</v>
      </c>
    </row>
    <row r="20" spans="1:2">
      <c r="B20" s="139" t="s">
        <v>13</v>
      </c>
    </row>
    <row r="21" spans="1:2">
      <c r="B21" s="139" t="s">
        <v>1054</v>
      </c>
    </row>
    <row r="22" spans="1:2">
      <c r="A22" s="204" t="s">
        <v>1059</v>
      </c>
      <c r="B22" s="139" t="s">
        <v>168</v>
      </c>
    </row>
    <row r="23" spans="1:2">
      <c r="B23" s="139" t="s">
        <v>77</v>
      </c>
    </row>
    <row r="24" spans="1:2">
      <c r="B24" s="139" t="s">
        <v>1423</v>
      </c>
    </row>
    <row r="25" spans="1:2">
      <c r="B25" s="139" t="s">
        <v>339</v>
      </c>
    </row>
    <row r="26" spans="1:2">
      <c r="B26" s="139" t="s">
        <v>1065</v>
      </c>
    </row>
    <row r="27" spans="1:2">
      <c r="A27" s="204" t="s">
        <v>1060</v>
      </c>
      <c r="B27" s="139" t="s">
        <v>169</v>
      </c>
    </row>
    <row r="28" spans="1:2">
      <c r="B28" s="139" t="s">
        <v>78</v>
      </c>
    </row>
    <row r="29" spans="1:2">
      <c r="B29" s="139" t="s">
        <v>14</v>
      </c>
    </row>
    <row r="30" spans="1:2">
      <c r="B30" s="139" t="s">
        <v>79</v>
      </c>
    </row>
    <row r="31" spans="1:2">
      <c r="B31" s="139" t="s">
        <v>1053</v>
      </c>
    </row>
    <row r="32" spans="1:2">
      <c r="A32" s="204" t="s">
        <v>1061</v>
      </c>
      <c r="B32" s="139" t="s">
        <v>170</v>
      </c>
    </row>
    <row r="33" spans="1:2">
      <c r="B33" s="139" t="s">
        <v>15</v>
      </c>
    </row>
    <row r="34" spans="1:2">
      <c r="B34" s="139" t="s">
        <v>73</v>
      </c>
    </row>
    <row r="35" spans="1:2">
      <c r="B35" s="139" t="s">
        <v>16</v>
      </c>
    </row>
    <row r="36" spans="1:2">
      <c r="B36" s="139" t="s">
        <v>1054</v>
      </c>
    </row>
    <row r="37" spans="1:2">
      <c r="A37" s="204" t="s">
        <v>1062</v>
      </c>
      <c r="B37" s="139" t="s">
        <v>171</v>
      </c>
    </row>
    <row r="38" spans="1:2">
      <c r="B38" s="139" t="s">
        <v>79</v>
      </c>
    </row>
    <row r="39" spans="1:2">
      <c r="B39" s="139" t="s">
        <v>78</v>
      </c>
    </row>
    <row r="40" spans="1:2">
      <c r="B40" s="139" t="s">
        <v>17</v>
      </c>
    </row>
    <row r="41" spans="1:2">
      <c r="B41" s="139" t="s">
        <v>1053</v>
      </c>
    </row>
    <row r="42" spans="1:2">
      <c r="A42" s="204" t="s">
        <v>1063</v>
      </c>
      <c r="B42" s="139" t="s">
        <v>172</v>
      </c>
    </row>
    <row r="43" spans="1:2">
      <c r="B43" s="139" t="s">
        <v>74</v>
      </c>
    </row>
    <row r="44" spans="1:2">
      <c r="B44" s="139" t="s">
        <v>75</v>
      </c>
    </row>
    <row r="45" spans="1:2">
      <c r="B45" s="139" t="s">
        <v>76</v>
      </c>
    </row>
    <row r="46" spans="1:2">
      <c r="B46" s="139" t="s">
        <v>1065</v>
      </c>
    </row>
    <row r="47" spans="1:2">
      <c r="A47" s="204" t="s">
        <v>1064</v>
      </c>
      <c r="B47" s="206" t="s">
        <v>1944</v>
      </c>
    </row>
    <row r="48" spans="1:2">
      <c r="B48" s="139" t="s">
        <v>49</v>
      </c>
    </row>
    <row r="49" spans="1:2">
      <c r="B49" s="139" t="s">
        <v>50</v>
      </c>
    </row>
    <row r="50" spans="1:2">
      <c r="B50" s="139" t="s">
        <v>51</v>
      </c>
    </row>
    <row r="51" spans="1:2">
      <c r="B51" s="139" t="s">
        <v>1053</v>
      </c>
    </row>
    <row r="52" spans="1:2">
      <c r="A52" s="204" t="s">
        <v>1067</v>
      </c>
      <c r="B52" s="204" t="s">
        <v>1848</v>
      </c>
    </row>
    <row r="53" spans="1:2">
      <c r="B53" s="139" t="s">
        <v>52</v>
      </c>
    </row>
    <row r="54" spans="1:2">
      <c r="B54" s="139" t="s">
        <v>53</v>
      </c>
    </row>
    <row r="55" spans="1:2">
      <c r="B55" s="139" t="s">
        <v>54</v>
      </c>
    </row>
    <row r="56" spans="1:2">
      <c r="B56" s="139" t="s">
        <v>1054</v>
      </c>
    </row>
    <row r="57" spans="1:2">
      <c r="A57" s="204" t="s">
        <v>1068</v>
      </c>
      <c r="B57" s="139" t="s">
        <v>173</v>
      </c>
    </row>
    <row r="58" spans="1:2">
      <c r="B58" s="206" t="s">
        <v>1899</v>
      </c>
    </row>
    <row r="59" spans="1:2">
      <c r="B59" s="206" t="s">
        <v>1900</v>
      </c>
    </row>
    <row r="60" spans="1:2">
      <c r="B60" s="206" t="s">
        <v>1901</v>
      </c>
    </row>
    <row r="61" spans="1:2">
      <c r="B61" s="139" t="s">
        <v>1065</v>
      </c>
    </row>
    <row r="62" spans="1:2">
      <c r="A62" s="204" t="s">
        <v>1069</v>
      </c>
      <c r="B62" s="139" t="s">
        <v>498</v>
      </c>
    </row>
    <row r="63" spans="1:2">
      <c r="B63" s="139" t="s">
        <v>516</v>
      </c>
    </row>
    <row r="64" spans="1:2">
      <c r="B64" s="139" t="s">
        <v>517</v>
      </c>
    </row>
    <row r="65" spans="1:2">
      <c r="B65" s="139" t="s">
        <v>518</v>
      </c>
    </row>
    <row r="66" spans="1:2">
      <c r="B66" s="139" t="s">
        <v>1053</v>
      </c>
    </row>
    <row r="67" spans="1:2">
      <c r="A67" s="204" t="s">
        <v>1070</v>
      </c>
      <c r="B67" s="139" t="s">
        <v>174</v>
      </c>
    </row>
    <row r="68" spans="1:2">
      <c r="B68" s="139" t="s">
        <v>519</v>
      </c>
    </row>
    <row r="69" spans="1:2">
      <c r="B69" s="139" t="s">
        <v>520</v>
      </c>
    </row>
    <row r="70" spans="1:2">
      <c r="B70" s="139" t="s">
        <v>521</v>
      </c>
    </row>
    <row r="71" spans="1:2">
      <c r="B71" s="139" t="s">
        <v>1053</v>
      </c>
    </row>
    <row r="72" spans="1:2">
      <c r="A72" s="204" t="s">
        <v>1071</v>
      </c>
      <c r="B72" s="139" t="s">
        <v>175</v>
      </c>
    </row>
    <row r="73" spans="1:2">
      <c r="B73" s="139" t="s">
        <v>246</v>
      </c>
    </row>
    <row r="74" spans="1:2">
      <c r="B74" s="139" t="s">
        <v>1739</v>
      </c>
    </row>
    <row r="75" spans="1:2">
      <c r="B75" s="206" t="s">
        <v>2018</v>
      </c>
    </row>
    <row r="76" spans="1:2">
      <c r="B76" s="139" t="s">
        <v>1054</v>
      </c>
    </row>
    <row r="77" spans="1:2">
      <c r="A77" s="204" t="s">
        <v>1072</v>
      </c>
      <c r="B77" s="139" t="s">
        <v>176</v>
      </c>
    </row>
    <row r="78" spans="1:2">
      <c r="B78" s="139" t="s">
        <v>1740</v>
      </c>
    </row>
    <row r="79" spans="1:2">
      <c r="B79" s="139" t="s">
        <v>1741</v>
      </c>
    </row>
    <row r="81" spans="1:2">
      <c r="B81" s="139" t="s">
        <v>1054</v>
      </c>
    </row>
    <row r="82" spans="1:2">
      <c r="A82" s="204" t="s">
        <v>1073</v>
      </c>
      <c r="B82" s="139" t="s">
        <v>177</v>
      </c>
    </row>
    <row r="83" spans="1:2">
      <c r="B83" s="139" t="s">
        <v>1742</v>
      </c>
    </row>
    <row r="84" spans="1:2">
      <c r="B84" s="139" t="s">
        <v>1743</v>
      </c>
    </row>
    <row r="85" spans="1:2">
      <c r="B85" s="206" t="s">
        <v>1933</v>
      </c>
    </row>
    <row r="86" spans="1:2">
      <c r="B86" s="139" t="s">
        <v>1065</v>
      </c>
    </row>
    <row r="87" spans="1:2">
      <c r="A87" s="204" t="s">
        <v>1074</v>
      </c>
      <c r="B87" s="139" t="s">
        <v>178</v>
      </c>
    </row>
    <row r="88" spans="1:2">
      <c r="B88" s="139" t="s">
        <v>499</v>
      </c>
    </row>
    <row r="89" spans="1:2">
      <c r="B89" s="139" t="s">
        <v>500</v>
      </c>
    </row>
    <row r="90" spans="1:2">
      <c r="B90" s="139" t="s">
        <v>501</v>
      </c>
    </row>
    <row r="91" spans="1:2">
      <c r="B91" s="139" t="s">
        <v>1065</v>
      </c>
    </row>
    <row r="92" spans="1:2">
      <c r="A92" s="204" t="s">
        <v>1075</v>
      </c>
      <c r="B92" s="139" t="s">
        <v>179</v>
      </c>
    </row>
    <row r="93" spans="1:2">
      <c r="B93" s="139" t="s">
        <v>838</v>
      </c>
    </row>
    <row r="94" spans="1:2">
      <c r="B94" s="139" t="s">
        <v>1744</v>
      </c>
    </row>
    <row r="95" spans="1:2">
      <c r="B95" s="139" t="s">
        <v>1745</v>
      </c>
    </row>
    <row r="96" spans="1:2">
      <c r="B96" s="139" t="s">
        <v>1053</v>
      </c>
    </row>
    <row r="97" spans="1:2">
      <c r="A97" s="204" t="s">
        <v>1076</v>
      </c>
      <c r="B97" s="139" t="s">
        <v>180</v>
      </c>
    </row>
    <row r="98" spans="1:2">
      <c r="B98" s="139" t="s">
        <v>461</v>
      </c>
    </row>
    <row r="99" spans="1:2">
      <c r="B99" s="139" t="s">
        <v>937</v>
      </c>
    </row>
    <row r="100" spans="1:2">
      <c r="B100" s="139" t="s">
        <v>112</v>
      </c>
    </row>
    <row r="101" spans="1:2">
      <c r="B101" s="139" t="s">
        <v>1054</v>
      </c>
    </row>
    <row r="102" spans="1:2">
      <c r="A102" s="204" t="s">
        <v>1086</v>
      </c>
      <c r="B102" s="139" t="s">
        <v>181</v>
      </c>
    </row>
    <row r="103" spans="1:2">
      <c r="B103" s="139" t="s">
        <v>938</v>
      </c>
    </row>
    <row r="104" spans="1:2">
      <c r="B104" s="139" t="s">
        <v>939</v>
      </c>
    </row>
    <row r="105" spans="1:2">
      <c r="B105" s="139" t="s">
        <v>462</v>
      </c>
    </row>
    <row r="106" spans="1:2">
      <c r="B106" s="139" t="s">
        <v>1065</v>
      </c>
    </row>
    <row r="107" spans="1:2">
      <c r="A107" s="204" t="s">
        <v>1087</v>
      </c>
      <c r="B107" s="139" t="s">
        <v>182</v>
      </c>
    </row>
    <row r="108" spans="1:2">
      <c r="B108" s="204" t="s">
        <v>1840</v>
      </c>
    </row>
    <row r="109" spans="1:2">
      <c r="B109" s="139" t="s">
        <v>940</v>
      </c>
    </row>
    <row r="110" spans="1:2">
      <c r="B110" s="139" t="s">
        <v>941</v>
      </c>
    </row>
    <row r="111" spans="1:2">
      <c r="B111" s="139" t="s">
        <v>1053</v>
      </c>
    </row>
    <row r="112" spans="1:2">
      <c r="A112" s="204" t="s">
        <v>1088</v>
      </c>
      <c r="B112" s="139" t="s">
        <v>183</v>
      </c>
    </row>
    <row r="113" spans="1:2">
      <c r="B113" s="139" t="s">
        <v>942</v>
      </c>
    </row>
    <row r="114" spans="1:2">
      <c r="B114" s="139" t="s">
        <v>113</v>
      </c>
    </row>
    <row r="115" spans="1:2">
      <c r="B115" s="139" t="s">
        <v>943</v>
      </c>
    </row>
    <row r="116" spans="1:2">
      <c r="B116" s="139" t="s">
        <v>1054</v>
      </c>
    </row>
    <row r="117" spans="1:2">
      <c r="A117" s="204" t="s">
        <v>1089</v>
      </c>
      <c r="B117" s="139" t="s">
        <v>1702</v>
      </c>
    </row>
    <row r="118" spans="1:2">
      <c r="B118" s="139" t="s">
        <v>1654</v>
      </c>
    </row>
    <row r="119" spans="1:2">
      <c r="B119" s="139" t="s">
        <v>1655</v>
      </c>
    </row>
    <row r="120" spans="1:2">
      <c r="B120" s="139" t="s">
        <v>1656</v>
      </c>
    </row>
    <row r="121" spans="1:2">
      <c r="B121" s="139" t="s">
        <v>1065</v>
      </c>
    </row>
    <row r="122" spans="1:2">
      <c r="A122" s="204" t="s">
        <v>1090</v>
      </c>
      <c r="B122" s="139" t="s">
        <v>1703</v>
      </c>
    </row>
    <row r="123" spans="1:2">
      <c r="B123" s="139" t="s">
        <v>944</v>
      </c>
    </row>
    <row r="124" spans="1:2">
      <c r="B124" s="139" t="s">
        <v>945</v>
      </c>
    </row>
    <row r="125" spans="1:2">
      <c r="B125" s="139" t="s">
        <v>946</v>
      </c>
    </row>
    <row r="126" spans="1:2">
      <c r="B126" s="139" t="s">
        <v>1053</v>
      </c>
    </row>
    <row r="127" spans="1:2">
      <c r="A127" s="204" t="s">
        <v>1091</v>
      </c>
      <c r="B127" s="139" t="s">
        <v>1704</v>
      </c>
    </row>
    <row r="128" spans="1:2">
      <c r="B128" s="139" t="s">
        <v>947</v>
      </c>
    </row>
    <row r="129" spans="1:2">
      <c r="B129" s="139" t="s">
        <v>948</v>
      </c>
    </row>
    <row r="130" spans="1:2">
      <c r="B130" s="139" t="s">
        <v>949</v>
      </c>
    </row>
    <row r="131" spans="1:2">
      <c r="B131" s="139" t="s">
        <v>1054</v>
      </c>
    </row>
    <row r="132" spans="1:2">
      <c r="A132" s="204" t="s">
        <v>1092</v>
      </c>
      <c r="B132" s="139" t="s">
        <v>1705</v>
      </c>
    </row>
    <row r="133" spans="1:2">
      <c r="B133" s="139" t="s">
        <v>950</v>
      </c>
    </row>
    <row r="134" spans="1:2">
      <c r="B134" s="139" t="s">
        <v>951</v>
      </c>
    </row>
    <row r="135" spans="1:2">
      <c r="B135" s="139" t="s">
        <v>952</v>
      </c>
    </row>
    <row r="136" spans="1:2">
      <c r="B136" s="139" t="s">
        <v>1065</v>
      </c>
    </row>
    <row r="137" spans="1:2">
      <c r="A137" s="204" t="s">
        <v>1093</v>
      </c>
      <c r="B137" s="139" t="s">
        <v>1706</v>
      </c>
    </row>
    <row r="138" spans="1:2">
      <c r="B138" s="139" t="s">
        <v>953</v>
      </c>
    </row>
    <row r="139" spans="1:2">
      <c r="B139" s="139" t="s">
        <v>954</v>
      </c>
    </row>
    <row r="140" spans="1:2">
      <c r="B140" s="139" t="s">
        <v>502</v>
      </c>
    </row>
    <row r="141" spans="1:2">
      <c r="B141" s="139" t="s">
        <v>1054</v>
      </c>
    </row>
    <row r="142" spans="1:2">
      <c r="A142" s="204" t="s">
        <v>1094</v>
      </c>
      <c r="B142" s="139" t="s">
        <v>1708</v>
      </c>
    </row>
    <row r="143" spans="1:2">
      <c r="B143" s="139" t="s">
        <v>955</v>
      </c>
    </row>
    <row r="144" spans="1:2">
      <c r="B144" s="139" t="s">
        <v>956</v>
      </c>
    </row>
    <row r="145" spans="1:2">
      <c r="B145" s="139" t="s">
        <v>339</v>
      </c>
    </row>
    <row r="146" spans="1:2">
      <c r="B146" s="139" t="s">
        <v>1065</v>
      </c>
    </row>
    <row r="147" spans="1:2">
      <c r="A147" s="204" t="s">
        <v>1095</v>
      </c>
      <c r="B147" s="139" t="s">
        <v>1599</v>
      </c>
    </row>
    <row r="148" spans="1:2">
      <c r="B148" s="139" t="s">
        <v>1657</v>
      </c>
    </row>
    <row r="149" spans="1:2">
      <c r="B149" s="139" t="s">
        <v>1658</v>
      </c>
    </row>
    <row r="150" spans="1:2">
      <c r="B150" s="139" t="s">
        <v>1659</v>
      </c>
    </row>
    <row r="151" spans="1:2">
      <c r="B151" s="139" t="s">
        <v>1053</v>
      </c>
    </row>
    <row r="152" spans="1:2">
      <c r="A152" s="204" t="s">
        <v>1096</v>
      </c>
      <c r="B152" s="139" t="s">
        <v>1707</v>
      </c>
    </row>
    <row r="153" spans="1:2">
      <c r="B153" s="139" t="s">
        <v>1657</v>
      </c>
    </row>
    <row r="154" spans="1:2">
      <c r="B154" s="139" t="s">
        <v>1659</v>
      </c>
    </row>
    <row r="155" spans="1:2">
      <c r="B155" s="139" t="s">
        <v>1660</v>
      </c>
    </row>
    <row r="156" spans="1:2">
      <c r="B156" s="139" t="s">
        <v>1054</v>
      </c>
    </row>
    <row r="157" spans="1:2">
      <c r="A157" s="204" t="s">
        <v>1097</v>
      </c>
      <c r="B157" s="139" t="s">
        <v>857</v>
      </c>
    </row>
    <row r="158" spans="1:2">
      <c r="B158" s="139" t="s">
        <v>837</v>
      </c>
    </row>
    <row r="159" spans="1:2">
      <c r="B159" s="139" t="s">
        <v>1661</v>
      </c>
    </row>
    <row r="160" spans="1:2">
      <c r="B160" s="139" t="s">
        <v>339</v>
      </c>
    </row>
    <row r="161" spans="2:2">
      <c r="B161" s="139" t="s">
        <v>1065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1"/>
  <dimension ref="A1:D151"/>
  <sheetViews>
    <sheetView showGridLines="0" workbookViewId="0"/>
  </sheetViews>
  <sheetFormatPr defaultColWidth="9.109375" defaultRowHeight="13.2"/>
  <cols>
    <col min="1" max="1" width="4.6640625" style="139" customWidth="1"/>
    <col min="2" max="2" width="100.6640625" style="139" customWidth="1"/>
    <col min="3" max="16384" width="9.109375" style="139"/>
  </cols>
  <sheetData>
    <row r="1" spans="1:4" s="205" customFormat="1">
      <c r="A1" s="205" t="s">
        <v>1151</v>
      </c>
      <c r="B1" s="205" t="s">
        <v>1972</v>
      </c>
      <c r="C1" s="205" t="s">
        <v>1565</v>
      </c>
      <c r="D1" s="205" t="s">
        <v>1481</v>
      </c>
    </row>
    <row r="2" spans="1:4">
      <c r="A2" s="139" t="s">
        <v>1055</v>
      </c>
      <c r="B2" s="139" t="s">
        <v>1709</v>
      </c>
    </row>
    <row r="3" spans="1:4">
      <c r="B3" s="139" t="s">
        <v>80</v>
      </c>
    </row>
    <row r="4" spans="1:4">
      <c r="B4" s="139" t="s">
        <v>81</v>
      </c>
    </row>
    <row r="5" spans="1:4">
      <c r="B5" s="206" t="s">
        <v>1909</v>
      </c>
    </row>
    <row r="6" spans="1:4">
      <c r="B6" s="139" t="s">
        <v>1065</v>
      </c>
    </row>
    <row r="7" spans="1:4">
      <c r="A7" s="139" t="s">
        <v>1056</v>
      </c>
      <c r="B7" s="139" t="s">
        <v>1710</v>
      </c>
    </row>
    <row r="8" spans="1:4">
      <c r="B8" s="139" t="s">
        <v>57</v>
      </c>
    </row>
    <row r="9" spans="1:4">
      <c r="B9" s="139" t="s">
        <v>514</v>
      </c>
    </row>
    <row r="10" spans="1:4">
      <c r="B10" s="139" t="s">
        <v>515</v>
      </c>
    </row>
    <row r="11" spans="1:4">
      <c r="B11" s="139" t="s">
        <v>1065</v>
      </c>
    </row>
    <row r="12" spans="1:4">
      <c r="A12" s="139" t="s">
        <v>1057</v>
      </c>
      <c r="B12" s="139" t="s">
        <v>471</v>
      </c>
    </row>
    <row r="13" spans="1:4">
      <c r="B13" s="139" t="s">
        <v>1746</v>
      </c>
    </row>
    <row r="14" spans="1:4">
      <c r="B14" s="139" t="s">
        <v>562</v>
      </c>
    </row>
    <row r="15" spans="1:4">
      <c r="B15" s="139" t="s">
        <v>1747</v>
      </c>
    </row>
    <row r="16" spans="1:4">
      <c r="B16" s="139" t="s">
        <v>1053</v>
      </c>
    </row>
    <row r="17" spans="1:2">
      <c r="A17" s="139" t="s">
        <v>1058</v>
      </c>
      <c r="B17" s="139" t="s">
        <v>1711</v>
      </c>
    </row>
    <row r="18" spans="1:2">
      <c r="B18" s="139" t="s">
        <v>83</v>
      </c>
    </row>
    <row r="19" spans="1:2">
      <c r="B19" s="139" t="s">
        <v>244</v>
      </c>
    </row>
    <row r="20" spans="1:2">
      <c r="B20" s="139" t="s">
        <v>84</v>
      </c>
    </row>
    <row r="21" spans="1:2">
      <c r="B21" s="139" t="s">
        <v>1054</v>
      </c>
    </row>
    <row r="22" spans="1:2">
      <c r="A22" s="139" t="s">
        <v>1059</v>
      </c>
      <c r="B22" s="139" t="s">
        <v>1712</v>
      </c>
    </row>
    <row r="23" spans="1:2">
      <c r="B23" s="139" t="s">
        <v>523</v>
      </c>
    </row>
    <row r="24" spans="1:2">
      <c r="B24" s="139" t="s">
        <v>339</v>
      </c>
    </row>
    <row r="25" spans="1:2">
      <c r="B25" s="139" t="s">
        <v>524</v>
      </c>
    </row>
    <row r="26" spans="1:2">
      <c r="B26" s="139" t="s">
        <v>1054</v>
      </c>
    </row>
    <row r="27" spans="1:2">
      <c r="A27" s="139" t="s">
        <v>1060</v>
      </c>
      <c r="B27" s="139" t="s">
        <v>1713</v>
      </c>
    </row>
    <row r="28" spans="1:2">
      <c r="B28" s="139" t="s">
        <v>525</v>
      </c>
    </row>
    <row r="29" spans="1:2">
      <c r="B29" s="139" t="s">
        <v>526</v>
      </c>
    </row>
    <row r="30" spans="1:2">
      <c r="B30" s="139" t="s">
        <v>527</v>
      </c>
    </row>
    <row r="31" spans="1:2">
      <c r="B31" s="139" t="s">
        <v>1053</v>
      </c>
    </row>
    <row r="32" spans="1:2">
      <c r="A32" s="139" t="s">
        <v>1061</v>
      </c>
      <c r="B32" s="139" t="s">
        <v>1714</v>
      </c>
    </row>
    <row r="33" spans="1:2">
      <c r="B33" s="139" t="s">
        <v>1011</v>
      </c>
    </row>
    <row r="34" spans="1:2">
      <c r="B34" s="139" t="s">
        <v>78</v>
      </c>
    </row>
    <row r="35" spans="1:2">
      <c r="B35" s="139" t="s">
        <v>1012</v>
      </c>
    </row>
    <row r="36" spans="1:2">
      <c r="B36" s="139" t="s">
        <v>1065</v>
      </c>
    </row>
    <row r="37" spans="1:2">
      <c r="A37" s="139" t="s">
        <v>1062</v>
      </c>
      <c r="B37" s="139" t="s">
        <v>1715</v>
      </c>
    </row>
    <row r="38" spans="1:2">
      <c r="B38" s="139" t="s">
        <v>528</v>
      </c>
    </row>
    <row r="39" spans="1:2">
      <c r="B39" s="139" t="s">
        <v>529</v>
      </c>
    </row>
    <row r="40" spans="1:2">
      <c r="B40" s="139" t="s">
        <v>530</v>
      </c>
    </row>
    <row r="41" spans="1:2">
      <c r="B41" s="139" t="s">
        <v>1053</v>
      </c>
    </row>
    <row r="42" spans="1:2">
      <c r="A42" s="139" t="s">
        <v>1063</v>
      </c>
      <c r="B42" s="139" t="s">
        <v>1716</v>
      </c>
    </row>
    <row r="43" spans="1:2">
      <c r="B43" s="139" t="s">
        <v>531</v>
      </c>
    </row>
    <row r="44" spans="1:2">
      <c r="B44" s="139" t="s">
        <v>532</v>
      </c>
    </row>
    <row r="45" spans="1:2">
      <c r="B45" s="139" t="s">
        <v>533</v>
      </c>
    </row>
    <row r="46" spans="1:2">
      <c r="B46" s="139" t="s">
        <v>1053</v>
      </c>
    </row>
    <row r="47" spans="1:2">
      <c r="A47" s="139" t="s">
        <v>1064</v>
      </c>
      <c r="B47" s="139" t="s">
        <v>1717</v>
      </c>
    </row>
    <row r="48" spans="1:2">
      <c r="B48" s="139" t="s">
        <v>375</v>
      </c>
    </row>
    <row r="49" spans="1:2">
      <c r="B49" s="139" t="s">
        <v>376</v>
      </c>
    </row>
    <row r="50" spans="1:2">
      <c r="B50" s="139" t="s">
        <v>1014</v>
      </c>
    </row>
    <row r="51" spans="1:2">
      <c r="B51" s="139" t="s">
        <v>1054</v>
      </c>
    </row>
    <row r="52" spans="1:2">
      <c r="A52" s="139" t="s">
        <v>1067</v>
      </c>
      <c r="B52" s="139" t="s">
        <v>1718</v>
      </c>
    </row>
    <row r="53" spans="1:2">
      <c r="B53" s="139" t="s">
        <v>814</v>
      </c>
    </row>
    <row r="54" spans="1:2">
      <c r="B54" s="139" t="s">
        <v>1748</v>
      </c>
    </row>
    <row r="55" spans="1:2">
      <c r="B55" s="139" t="s">
        <v>1749</v>
      </c>
    </row>
    <row r="56" spans="1:2">
      <c r="B56" s="139" t="s">
        <v>1053</v>
      </c>
    </row>
    <row r="57" spans="1:2">
      <c r="A57" s="139" t="s">
        <v>1068</v>
      </c>
      <c r="B57" s="139" t="s">
        <v>1719</v>
      </c>
    </row>
    <row r="58" spans="1:2">
      <c r="B58" s="206" t="s">
        <v>1918</v>
      </c>
    </row>
    <row r="59" spans="1:2">
      <c r="B59" s="206" t="s">
        <v>1919</v>
      </c>
    </row>
    <row r="60" spans="1:2">
      <c r="B60" s="206" t="s">
        <v>1920</v>
      </c>
    </row>
    <row r="61" spans="1:2">
      <c r="B61" s="139" t="s">
        <v>1065</v>
      </c>
    </row>
    <row r="62" spans="1:2">
      <c r="A62" s="139" t="s">
        <v>1069</v>
      </c>
      <c r="B62" s="139" t="s">
        <v>1720</v>
      </c>
    </row>
    <row r="63" spans="1:2">
      <c r="B63" s="139" t="s">
        <v>1750</v>
      </c>
    </row>
    <row r="64" spans="1:2">
      <c r="B64" s="139" t="s">
        <v>1751</v>
      </c>
    </row>
    <row r="65" spans="1:2">
      <c r="B65" s="139" t="s">
        <v>1752</v>
      </c>
    </row>
    <row r="66" spans="1:2">
      <c r="B66" s="139" t="s">
        <v>1053</v>
      </c>
    </row>
    <row r="67" spans="1:2">
      <c r="A67" s="139" t="s">
        <v>1070</v>
      </c>
      <c r="B67" s="139" t="s">
        <v>1721</v>
      </c>
    </row>
    <row r="68" spans="1:2">
      <c r="B68" s="139" t="s">
        <v>825</v>
      </c>
    </row>
    <row r="69" spans="1:2">
      <c r="B69" s="139" t="s">
        <v>63</v>
      </c>
    </row>
    <row r="70" spans="1:2">
      <c r="B70" s="139" t="s">
        <v>64</v>
      </c>
    </row>
    <row r="71" spans="1:2">
      <c r="B71" s="139" t="s">
        <v>1053</v>
      </c>
    </row>
    <row r="72" spans="1:2">
      <c r="A72" s="139" t="s">
        <v>1071</v>
      </c>
      <c r="B72" s="204" t="s">
        <v>1983</v>
      </c>
    </row>
    <row r="73" spans="1:2">
      <c r="B73" s="206" t="s">
        <v>1910</v>
      </c>
    </row>
    <row r="74" spans="1:2">
      <c r="B74" s="206" t="s">
        <v>1911</v>
      </c>
    </row>
    <row r="75" spans="1:2">
      <c r="B75" s="206" t="s">
        <v>1912</v>
      </c>
    </row>
    <row r="76" spans="1:2">
      <c r="B76" s="139" t="s">
        <v>1054</v>
      </c>
    </row>
    <row r="77" spans="1:2">
      <c r="A77" s="139" t="s">
        <v>1072</v>
      </c>
      <c r="B77" s="139" t="s">
        <v>1722</v>
      </c>
    </row>
    <row r="78" spans="1:2">
      <c r="B78" s="139" t="s">
        <v>70</v>
      </c>
    </row>
    <row r="79" spans="1:2">
      <c r="B79" s="139" t="s">
        <v>563</v>
      </c>
    </row>
    <row r="80" spans="1:2">
      <c r="B80" s="139" t="s">
        <v>564</v>
      </c>
    </row>
    <row r="81" spans="1:2">
      <c r="B81" s="139" t="s">
        <v>1065</v>
      </c>
    </row>
    <row r="82" spans="1:2">
      <c r="A82" s="139" t="s">
        <v>1073</v>
      </c>
      <c r="B82" s="139" t="s">
        <v>1723</v>
      </c>
    </row>
    <row r="83" spans="1:2">
      <c r="B83" s="139" t="s">
        <v>115</v>
      </c>
    </row>
    <row r="84" spans="1:2">
      <c r="B84" s="139" t="s">
        <v>116</v>
      </c>
    </row>
    <row r="85" spans="1:2">
      <c r="B85" s="139" t="s">
        <v>117</v>
      </c>
    </row>
    <row r="86" spans="1:2">
      <c r="B86" s="139" t="s">
        <v>1053</v>
      </c>
    </row>
    <row r="87" spans="1:2">
      <c r="A87" s="139" t="s">
        <v>1074</v>
      </c>
      <c r="B87" s="139" t="s">
        <v>1724</v>
      </c>
    </row>
    <row r="88" spans="1:2">
      <c r="B88" s="139" t="s">
        <v>118</v>
      </c>
    </row>
    <row r="89" spans="1:2">
      <c r="B89" s="139" t="s">
        <v>119</v>
      </c>
    </row>
    <row r="90" spans="1:2">
      <c r="B90" s="139" t="s">
        <v>120</v>
      </c>
    </row>
    <row r="91" spans="1:2">
      <c r="B91" s="139" t="s">
        <v>1054</v>
      </c>
    </row>
    <row r="92" spans="1:2">
      <c r="A92" s="139" t="s">
        <v>1075</v>
      </c>
      <c r="B92" s="139" t="s">
        <v>813</v>
      </c>
    </row>
    <row r="93" spans="1:2">
      <c r="B93" s="139" t="s">
        <v>121</v>
      </c>
    </row>
    <row r="94" spans="1:2">
      <c r="B94" s="139" t="s">
        <v>122</v>
      </c>
    </row>
    <row r="95" spans="1:2">
      <c r="B95" s="139" t="s">
        <v>1454</v>
      </c>
    </row>
    <row r="96" spans="1:2">
      <c r="B96" s="139" t="s">
        <v>1065</v>
      </c>
    </row>
    <row r="97" spans="1:2">
      <c r="A97" s="139" t="s">
        <v>1076</v>
      </c>
      <c r="B97" s="139" t="s">
        <v>1725</v>
      </c>
    </row>
    <row r="98" spans="1:2">
      <c r="B98" s="139" t="s">
        <v>1455</v>
      </c>
    </row>
    <row r="99" spans="1:2">
      <c r="B99" s="139" t="s">
        <v>1456</v>
      </c>
    </row>
    <row r="100" spans="1:2">
      <c r="B100" s="139" t="s">
        <v>1457</v>
      </c>
    </row>
    <row r="101" spans="1:2">
      <c r="B101" s="139" t="s">
        <v>1053</v>
      </c>
    </row>
    <row r="102" spans="1:2">
      <c r="A102" s="139" t="s">
        <v>1086</v>
      </c>
      <c r="B102" s="139" t="s">
        <v>1726</v>
      </c>
    </row>
    <row r="103" spans="1:2">
      <c r="B103" s="139" t="s">
        <v>1458</v>
      </c>
    </row>
    <row r="104" spans="1:2">
      <c r="B104" s="139" t="s">
        <v>1459</v>
      </c>
    </row>
    <row r="105" spans="1:2">
      <c r="B105" s="139" t="s">
        <v>1460</v>
      </c>
    </row>
    <row r="106" spans="1:2">
      <c r="B106" s="139" t="s">
        <v>1054</v>
      </c>
    </row>
    <row r="107" spans="1:2">
      <c r="A107" s="139" t="s">
        <v>1087</v>
      </c>
      <c r="B107" s="139" t="s">
        <v>905</v>
      </c>
    </row>
    <row r="108" spans="1:2">
      <c r="B108" s="139" t="s">
        <v>520</v>
      </c>
    </row>
    <row r="109" spans="1:2">
      <c r="B109" s="139" t="s">
        <v>1462</v>
      </c>
    </row>
    <row r="110" spans="1:2">
      <c r="B110" s="139" t="s">
        <v>1461</v>
      </c>
    </row>
    <row r="111" spans="1:2">
      <c r="B111" s="139" t="s">
        <v>1065</v>
      </c>
    </row>
    <row r="112" spans="1:2">
      <c r="A112" s="139" t="s">
        <v>1088</v>
      </c>
      <c r="B112" s="139" t="s">
        <v>906</v>
      </c>
    </row>
    <row r="113" spans="1:2">
      <c r="B113" s="139" t="s">
        <v>1463</v>
      </c>
    </row>
    <row r="114" spans="1:2">
      <c r="B114" s="139" t="s">
        <v>1464</v>
      </c>
    </row>
    <row r="115" spans="1:2">
      <c r="B115" s="139" t="s">
        <v>1465</v>
      </c>
    </row>
    <row r="116" spans="1:2">
      <c r="B116" s="139" t="s">
        <v>1053</v>
      </c>
    </row>
    <row r="117" spans="1:2">
      <c r="A117" s="139" t="s">
        <v>1089</v>
      </c>
      <c r="B117" s="139" t="s">
        <v>826</v>
      </c>
    </row>
    <row r="118" spans="1:2">
      <c r="B118" s="139" t="s">
        <v>848</v>
      </c>
    </row>
    <row r="119" spans="1:2">
      <c r="B119" s="139" t="s">
        <v>847</v>
      </c>
    </row>
    <row r="120" spans="1:2">
      <c r="B120" s="139" t="s">
        <v>272</v>
      </c>
    </row>
    <row r="121" spans="1:2">
      <c r="B121" s="139" t="s">
        <v>1054</v>
      </c>
    </row>
    <row r="122" spans="1:2">
      <c r="A122" s="139" t="s">
        <v>1090</v>
      </c>
      <c r="B122" s="139" t="s">
        <v>907</v>
      </c>
    </row>
    <row r="123" spans="1:2">
      <c r="B123" s="139" t="s">
        <v>1466</v>
      </c>
    </row>
    <row r="124" spans="1:2">
      <c r="B124" s="139" t="s">
        <v>1467</v>
      </c>
    </row>
    <row r="125" spans="1:2">
      <c r="B125" s="139" t="s">
        <v>1468</v>
      </c>
    </row>
    <row r="126" spans="1:2">
      <c r="B126" s="139" t="s">
        <v>1065</v>
      </c>
    </row>
    <row r="127" spans="1:2">
      <c r="A127" s="139" t="s">
        <v>1091</v>
      </c>
      <c r="B127" s="139" t="s">
        <v>908</v>
      </c>
    </row>
    <row r="128" spans="1:2">
      <c r="B128" s="139" t="s">
        <v>1469</v>
      </c>
    </row>
    <row r="129" spans="1:2">
      <c r="B129" s="139" t="s">
        <v>1517</v>
      </c>
    </row>
    <row r="130" spans="1:2">
      <c r="B130" s="139" t="s">
        <v>1470</v>
      </c>
    </row>
    <row r="131" spans="1:2">
      <c r="B131" s="139" t="s">
        <v>1053</v>
      </c>
    </row>
    <row r="132" spans="1:2">
      <c r="A132" s="139" t="s">
        <v>1092</v>
      </c>
      <c r="B132" s="139" t="s">
        <v>909</v>
      </c>
    </row>
    <row r="133" spans="1:2">
      <c r="B133" s="139" t="s">
        <v>1471</v>
      </c>
    </row>
    <row r="134" spans="1:2">
      <c r="B134" s="139" t="s">
        <v>1472</v>
      </c>
    </row>
    <row r="135" spans="1:2">
      <c r="B135" s="139" t="s">
        <v>1473</v>
      </c>
    </row>
    <row r="136" spans="1:2">
      <c r="B136" s="139" t="s">
        <v>1054</v>
      </c>
    </row>
    <row r="137" spans="1:2">
      <c r="A137" s="139" t="s">
        <v>1093</v>
      </c>
      <c r="B137" s="139" t="s">
        <v>910</v>
      </c>
    </row>
    <row r="138" spans="1:2">
      <c r="B138" s="139" t="s">
        <v>1474</v>
      </c>
    </row>
    <row r="139" spans="1:2">
      <c r="B139" s="139" t="s">
        <v>1475</v>
      </c>
    </row>
    <row r="140" spans="1:2">
      <c r="B140" s="139" t="s">
        <v>596</v>
      </c>
    </row>
    <row r="141" spans="1:2">
      <c r="B141" s="139" t="s">
        <v>1065</v>
      </c>
    </row>
    <row r="142" spans="1:2">
      <c r="A142" s="139" t="s">
        <v>1094</v>
      </c>
      <c r="B142" s="139" t="s">
        <v>911</v>
      </c>
    </row>
    <row r="143" spans="1:2">
      <c r="B143" s="139" t="s">
        <v>841</v>
      </c>
    </row>
    <row r="144" spans="1:2">
      <c r="B144" s="139" t="s">
        <v>840</v>
      </c>
    </row>
    <row r="145" spans="1:2">
      <c r="B145" s="139" t="s">
        <v>848</v>
      </c>
    </row>
    <row r="146" spans="1:2">
      <c r="B146" s="139" t="s">
        <v>1053</v>
      </c>
    </row>
    <row r="147" spans="1:2">
      <c r="A147" s="139" t="s">
        <v>1095</v>
      </c>
      <c r="B147" s="139" t="s">
        <v>912</v>
      </c>
    </row>
    <row r="148" spans="1:2">
      <c r="B148" s="139" t="s">
        <v>597</v>
      </c>
    </row>
    <row r="149" spans="1:2">
      <c r="B149" s="139" t="s">
        <v>1310</v>
      </c>
    </row>
    <row r="150" spans="1:2">
      <c r="B150" s="139" t="s">
        <v>598</v>
      </c>
    </row>
    <row r="151" spans="1:2">
      <c r="B151" s="139" t="s">
        <v>1054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22"/>
  <dimension ref="A1:D231"/>
  <sheetViews>
    <sheetView showGridLines="0" workbookViewId="0"/>
  </sheetViews>
  <sheetFormatPr defaultColWidth="9.109375" defaultRowHeight="13.2"/>
  <cols>
    <col min="1" max="1" width="4.6640625" style="204" customWidth="1"/>
    <col min="2" max="2" width="100.6640625" style="139" customWidth="1"/>
    <col min="3" max="16384" width="9.109375" style="139"/>
  </cols>
  <sheetData>
    <row r="1" spans="1:4" s="205" customFormat="1">
      <c r="A1" s="205" t="s">
        <v>1779</v>
      </c>
      <c r="B1" s="205" t="s">
        <v>1973</v>
      </c>
      <c r="C1" s="205" t="s">
        <v>1021</v>
      </c>
      <c r="D1" s="205" t="s">
        <v>1482</v>
      </c>
    </row>
    <row r="2" spans="1:4">
      <c r="A2" s="204" t="s">
        <v>1055</v>
      </c>
      <c r="B2" s="139" t="s">
        <v>245</v>
      </c>
    </row>
    <row r="3" spans="1:4">
      <c r="B3" s="139" t="s">
        <v>1374</v>
      </c>
    </row>
    <row r="4" spans="1:4">
      <c r="B4" s="139" t="s">
        <v>1375</v>
      </c>
    </row>
    <row r="5" spans="1:4">
      <c r="B5" s="139" t="s">
        <v>1376</v>
      </c>
    </row>
    <row r="6" spans="1:4">
      <c r="B6" s="139" t="s">
        <v>1054</v>
      </c>
    </row>
    <row r="7" spans="1:4">
      <c r="A7" s="204" t="s">
        <v>1056</v>
      </c>
      <c r="B7" s="139" t="s">
        <v>913</v>
      </c>
    </row>
    <row r="8" spans="1:4">
      <c r="B8" s="139" t="s">
        <v>1015</v>
      </c>
    </row>
    <row r="9" spans="1:4">
      <c r="B9" s="139" t="s">
        <v>1626</v>
      </c>
    </row>
    <row r="10" spans="1:4">
      <c r="B10" s="139" t="s">
        <v>147</v>
      </c>
    </row>
    <row r="11" spans="1:4">
      <c r="B11" s="139" t="s">
        <v>1053</v>
      </c>
    </row>
    <row r="12" spans="1:4">
      <c r="A12" s="204" t="s">
        <v>1057</v>
      </c>
      <c r="B12" s="139" t="s">
        <v>914</v>
      </c>
    </row>
    <row r="13" spans="1:4">
      <c r="B13" s="139" t="s">
        <v>1337</v>
      </c>
    </row>
    <row r="14" spans="1:4">
      <c r="B14" s="139" t="s">
        <v>1338</v>
      </c>
    </row>
    <row r="15" spans="1:4">
      <c r="B15" s="204" t="s">
        <v>1836</v>
      </c>
    </row>
    <row r="16" spans="1:4">
      <c r="B16" s="204" t="s">
        <v>1065</v>
      </c>
    </row>
    <row r="17" spans="1:2">
      <c r="A17" s="204" t="s">
        <v>1058</v>
      </c>
      <c r="B17" s="139" t="s">
        <v>915</v>
      </c>
    </row>
    <row r="18" spans="1:2">
      <c r="B18" s="139" t="s">
        <v>1339</v>
      </c>
    </row>
    <row r="19" spans="1:2">
      <c r="B19" s="139" t="s">
        <v>1340</v>
      </c>
    </row>
    <row r="20" spans="1:2">
      <c r="B20" s="139" t="s">
        <v>560</v>
      </c>
    </row>
    <row r="21" spans="1:2">
      <c r="B21" s="139" t="s">
        <v>1065</v>
      </c>
    </row>
    <row r="22" spans="1:2">
      <c r="A22" s="204" t="s">
        <v>1059</v>
      </c>
      <c r="B22" s="139" t="s">
        <v>916</v>
      </c>
    </row>
    <row r="23" spans="1:2">
      <c r="B23" s="139" t="s">
        <v>1016</v>
      </c>
    </row>
    <row r="24" spans="1:2">
      <c r="B24" s="139" t="s">
        <v>1017</v>
      </c>
    </row>
    <row r="25" spans="1:2">
      <c r="B25" s="139" t="s">
        <v>561</v>
      </c>
    </row>
    <row r="26" spans="1:2">
      <c r="B26" s="139" t="s">
        <v>1065</v>
      </c>
    </row>
    <row r="27" spans="1:2">
      <c r="A27" s="204" t="s">
        <v>1060</v>
      </c>
      <c r="B27" s="139" t="s">
        <v>917</v>
      </c>
    </row>
    <row r="28" spans="1:2">
      <c r="B28" s="139" t="s">
        <v>1627</v>
      </c>
    </row>
    <row r="29" spans="1:2">
      <c r="B29" s="139" t="s">
        <v>1018</v>
      </c>
    </row>
    <row r="30" spans="1:2">
      <c r="B30" s="139" t="s">
        <v>1628</v>
      </c>
    </row>
    <row r="31" spans="1:2">
      <c r="B31" s="139" t="s">
        <v>1065</v>
      </c>
    </row>
    <row r="32" spans="1:2">
      <c r="A32" s="204" t="s">
        <v>1061</v>
      </c>
      <c r="B32" s="139" t="s">
        <v>918</v>
      </c>
    </row>
    <row r="33" spans="1:2">
      <c r="B33" s="139" t="s">
        <v>1567</v>
      </c>
    </row>
    <row r="34" spans="1:2">
      <c r="B34" s="139" t="s">
        <v>1629</v>
      </c>
    </row>
    <row r="35" spans="1:2">
      <c r="B35" s="139" t="s">
        <v>1630</v>
      </c>
    </row>
    <row r="36" spans="1:2">
      <c r="B36" s="139" t="s">
        <v>1054</v>
      </c>
    </row>
    <row r="37" spans="1:2">
      <c r="A37" s="204" t="s">
        <v>1062</v>
      </c>
      <c r="B37" s="139" t="s">
        <v>919</v>
      </c>
    </row>
    <row r="38" spans="1:2">
      <c r="B38" s="139" t="s">
        <v>1631</v>
      </c>
    </row>
    <row r="39" spans="1:2">
      <c r="B39" s="139" t="s">
        <v>1632</v>
      </c>
    </row>
    <row r="40" spans="1:2">
      <c r="B40" s="139" t="s">
        <v>1629</v>
      </c>
    </row>
    <row r="41" spans="1:2">
      <c r="B41" s="139" t="s">
        <v>1054</v>
      </c>
    </row>
    <row r="42" spans="1:2">
      <c r="A42" s="204" t="s">
        <v>1063</v>
      </c>
      <c r="B42" s="139" t="s">
        <v>920</v>
      </c>
    </row>
    <row r="43" spans="1:2">
      <c r="B43" s="139" t="s">
        <v>1633</v>
      </c>
    </row>
    <row r="44" spans="1:2">
      <c r="B44" s="139" t="s">
        <v>1019</v>
      </c>
    </row>
    <row r="45" spans="1:2">
      <c r="B45" s="139" t="s">
        <v>1568</v>
      </c>
    </row>
    <row r="46" spans="1:2">
      <c r="B46" s="139" t="s">
        <v>1053</v>
      </c>
    </row>
    <row r="47" spans="1:2">
      <c r="A47" s="204" t="s">
        <v>1064</v>
      </c>
      <c r="B47" s="139" t="s">
        <v>921</v>
      </c>
    </row>
    <row r="48" spans="1:2">
      <c r="B48" s="139" t="s">
        <v>1569</v>
      </c>
    </row>
    <row r="49" spans="1:2">
      <c r="B49" s="139" t="s">
        <v>1634</v>
      </c>
    </row>
    <row r="50" spans="1:2">
      <c r="B50" s="139" t="s">
        <v>1009</v>
      </c>
    </row>
    <row r="51" spans="1:2">
      <c r="B51" s="139" t="s">
        <v>1054</v>
      </c>
    </row>
    <row r="52" spans="1:2">
      <c r="A52" s="204" t="s">
        <v>1067</v>
      </c>
      <c r="B52" s="139" t="s">
        <v>330</v>
      </c>
    </row>
    <row r="53" spans="1:2">
      <c r="B53" s="139" t="s">
        <v>1010</v>
      </c>
    </row>
    <row r="54" spans="1:2">
      <c r="B54" s="139" t="s">
        <v>1293</v>
      </c>
    </row>
    <row r="55" spans="1:2">
      <c r="B55" s="139" t="s">
        <v>1294</v>
      </c>
    </row>
    <row r="56" spans="1:2">
      <c r="B56" s="139" t="s">
        <v>1054</v>
      </c>
    </row>
    <row r="57" spans="1:2">
      <c r="A57" s="204" t="s">
        <v>1068</v>
      </c>
      <c r="B57" s="139" t="s">
        <v>331</v>
      </c>
    </row>
    <row r="58" spans="1:2">
      <c r="B58" s="139" t="s">
        <v>1296</v>
      </c>
    </row>
    <row r="59" spans="1:2">
      <c r="B59" s="204" t="s">
        <v>1837</v>
      </c>
    </row>
    <row r="60" spans="1:2">
      <c r="B60" s="139" t="s">
        <v>1295</v>
      </c>
    </row>
    <row r="61" spans="1:2">
      <c r="B61" s="139" t="s">
        <v>1054</v>
      </c>
    </row>
    <row r="62" spans="1:2">
      <c r="A62" s="204" t="s">
        <v>1069</v>
      </c>
      <c r="B62" s="139" t="s">
        <v>332</v>
      </c>
    </row>
    <row r="63" spans="1:2">
      <c r="B63" s="139" t="s">
        <v>1635</v>
      </c>
    </row>
    <row r="64" spans="1:2">
      <c r="B64" s="139" t="s">
        <v>1636</v>
      </c>
    </row>
    <row r="65" spans="1:2">
      <c r="B65" s="139" t="s">
        <v>457</v>
      </c>
    </row>
    <row r="66" spans="1:2">
      <c r="B66" s="139" t="s">
        <v>1065</v>
      </c>
    </row>
    <row r="67" spans="1:2">
      <c r="A67" s="204" t="s">
        <v>1070</v>
      </c>
      <c r="B67" s="139" t="s">
        <v>1600</v>
      </c>
    </row>
    <row r="68" spans="1:2">
      <c r="B68" s="139" t="s">
        <v>458</v>
      </c>
    </row>
    <row r="69" spans="1:2">
      <c r="B69" s="139" t="s">
        <v>459</v>
      </c>
    </row>
    <row r="70" spans="1:2">
      <c r="B70" s="139" t="s">
        <v>26</v>
      </c>
    </row>
    <row r="71" spans="1:2">
      <c r="B71" s="139" t="s">
        <v>1065</v>
      </c>
    </row>
    <row r="72" spans="1:2">
      <c r="A72" s="204" t="s">
        <v>1071</v>
      </c>
      <c r="B72" s="139" t="s">
        <v>37</v>
      </c>
    </row>
    <row r="73" spans="1:2">
      <c r="B73" s="139" t="s">
        <v>28</v>
      </c>
    </row>
    <row r="74" spans="1:2">
      <c r="B74" s="139" t="s">
        <v>29</v>
      </c>
    </row>
    <row r="75" spans="1:2">
      <c r="B75" s="139" t="s">
        <v>27</v>
      </c>
    </row>
    <row r="76" spans="1:2">
      <c r="B76" s="139" t="s">
        <v>1065</v>
      </c>
    </row>
    <row r="77" spans="1:2">
      <c r="A77" s="204" t="s">
        <v>1072</v>
      </c>
      <c r="B77" s="139" t="s">
        <v>38</v>
      </c>
    </row>
    <row r="78" spans="1:2">
      <c r="B78" s="139" t="s">
        <v>30</v>
      </c>
    </row>
    <row r="79" spans="1:2">
      <c r="B79" s="139" t="s">
        <v>31</v>
      </c>
    </row>
    <row r="80" spans="1:2">
      <c r="B80" s="139" t="s">
        <v>32</v>
      </c>
    </row>
    <row r="81" spans="1:2">
      <c r="B81" s="139" t="s">
        <v>1053</v>
      </c>
    </row>
    <row r="82" spans="1:2">
      <c r="A82" s="204" t="s">
        <v>1073</v>
      </c>
      <c r="B82" s="139" t="s">
        <v>39</v>
      </c>
    </row>
    <row r="83" spans="1:2">
      <c r="B83" s="139" t="s">
        <v>1313</v>
      </c>
    </row>
    <row r="84" spans="1:2">
      <c r="B84" s="139" t="s">
        <v>1314</v>
      </c>
    </row>
    <row r="85" spans="1:2">
      <c r="B85" s="139" t="s">
        <v>1315</v>
      </c>
    </row>
    <row r="86" spans="1:2">
      <c r="B86" s="139" t="s">
        <v>1065</v>
      </c>
    </row>
    <row r="87" spans="1:2">
      <c r="A87" s="204" t="s">
        <v>1074</v>
      </c>
      <c r="B87" s="139" t="s">
        <v>40</v>
      </c>
    </row>
    <row r="88" spans="1:2">
      <c r="B88" s="139" t="s">
        <v>1418</v>
      </c>
    </row>
    <row r="89" spans="1:2">
      <c r="B89" s="139" t="s">
        <v>1419</v>
      </c>
    </row>
    <row r="90" spans="1:2">
      <c r="B90" s="139" t="s">
        <v>1420</v>
      </c>
    </row>
    <row r="91" spans="1:2">
      <c r="B91" s="139" t="s">
        <v>1054</v>
      </c>
    </row>
    <row r="92" spans="1:2">
      <c r="A92" s="204" t="s">
        <v>1075</v>
      </c>
      <c r="B92" s="139" t="s">
        <v>41</v>
      </c>
    </row>
    <row r="93" spans="1:2">
      <c r="B93" s="139" t="s">
        <v>344</v>
      </c>
    </row>
    <row r="94" spans="1:2">
      <c r="B94" s="139" t="s">
        <v>345</v>
      </c>
    </row>
    <row r="95" spans="1:2">
      <c r="B95" s="139" t="s">
        <v>346</v>
      </c>
    </row>
    <row r="96" spans="1:2">
      <c r="B96" s="139" t="s">
        <v>1065</v>
      </c>
    </row>
    <row r="97" spans="1:2">
      <c r="A97" s="204" t="s">
        <v>1076</v>
      </c>
      <c r="B97" s="139" t="s">
        <v>1638</v>
      </c>
    </row>
    <row r="98" spans="1:2">
      <c r="B98" s="139" t="s">
        <v>347</v>
      </c>
    </row>
    <row r="99" spans="1:2">
      <c r="B99" s="139" t="s">
        <v>348</v>
      </c>
    </row>
    <row r="100" spans="1:2">
      <c r="B100" s="139" t="s">
        <v>349</v>
      </c>
    </row>
    <row r="101" spans="1:2">
      <c r="B101" s="139" t="s">
        <v>1065</v>
      </c>
    </row>
    <row r="102" spans="1:2">
      <c r="A102" s="204" t="s">
        <v>1086</v>
      </c>
      <c r="B102" s="139" t="s">
        <v>1264</v>
      </c>
    </row>
    <row r="103" spans="1:2">
      <c r="B103" s="139" t="s">
        <v>213</v>
      </c>
    </row>
    <row r="104" spans="1:2">
      <c r="B104" s="139" t="s">
        <v>1637</v>
      </c>
    </row>
    <row r="105" spans="1:2">
      <c r="B105" s="139" t="s">
        <v>726</v>
      </c>
    </row>
    <row r="106" spans="1:2">
      <c r="B106" s="139" t="s">
        <v>1065</v>
      </c>
    </row>
    <row r="107" spans="1:2">
      <c r="A107" s="204" t="s">
        <v>1087</v>
      </c>
      <c r="B107" s="139" t="s">
        <v>1265</v>
      </c>
    </row>
    <row r="108" spans="1:2">
      <c r="B108" s="139" t="s">
        <v>727</v>
      </c>
    </row>
    <row r="109" spans="1:2">
      <c r="B109" s="139" t="s">
        <v>728</v>
      </c>
    </row>
    <row r="110" spans="1:2">
      <c r="B110" s="139" t="s">
        <v>729</v>
      </c>
    </row>
    <row r="111" spans="1:2">
      <c r="B111" s="139" t="s">
        <v>1054</v>
      </c>
    </row>
    <row r="112" spans="1:2">
      <c r="A112" s="204" t="s">
        <v>1088</v>
      </c>
      <c r="B112" s="139" t="s">
        <v>42</v>
      </c>
    </row>
    <row r="113" spans="1:2">
      <c r="B113" s="139" t="s">
        <v>730</v>
      </c>
    </row>
    <row r="114" spans="1:2">
      <c r="B114" s="139" t="s">
        <v>731</v>
      </c>
    </row>
    <row r="115" spans="1:2">
      <c r="B115" s="139" t="s">
        <v>732</v>
      </c>
    </row>
    <row r="116" spans="1:2">
      <c r="B116" s="139" t="s">
        <v>1054</v>
      </c>
    </row>
    <row r="117" spans="1:2">
      <c r="A117" s="204" t="s">
        <v>1089</v>
      </c>
      <c r="B117" s="206" t="s">
        <v>1902</v>
      </c>
    </row>
    <row r="118" spans="1:2">
      <c r="B118" s="139" t="s">
        <v>733</v>
      </c>
    </row>
    <row r="119" spans="1:2">
      <c r="B119" s="139" t="s">
        <v>734</v>
      </c>
    </row>
    <row r="120" spans="1:2">
      <c r="B120" s="139" t="s">
        <v>735</v>
      </c>
    </row>
    <row r="121" spans="1:2">
      <c r="B121" s="139" t="s">
        <v>1065</v>
      </c>
    </row>
    <row r="122" spans="1:2">
      <c r="A122" s="204" t="s">
        <v>1090</v>
      </c>
      <c r="B122" s="139" t="s">
        <v>43</v>
      </c>
    </row>
    <row r="123" spans="1:2">
      <c r="B123" s="139" t="s">
        <v>736</v>
      </c>
    </row>
    <row r="124" spans="1:2">
      <c r="B124" s="139" t="s">
        <v>737</v>
      </c>
    </row>
    <row r="125" spans="1:2">
      <c r="B125" s="139" t="s">
        <v>738</v>
      </c>
    </row>
    <row r="126" spans="1:2">
      <c r="B126" s="139" t="s">
        <v>1054</v>
      </c>
    </row>
    <row r="127" spans="1:2">
      <c r="A127" s="204" t="s">
        <v>1091</v>
      </c>
      <c r="B127" s="139" t="s">
        <v>1289</v>
      </c>
    </row>
    <row r="128" spans="1:2">
      <c r="B128" s="139" t="s">
        <v>1639</v>
      </c>
    </row>
    <row r="129" spans="1:2">
      <c r="B129" s="139" t="s">
        <v>1640</v>
      </c>
    </row>
    <row r="130" spans="1:2">
      <c r="B130" s="139" t="s">
        <v>1641</v>
      </c>
    </row>
    <row r="131" spans="1:2">
      <c r="B131" s="139" t="s">
        <v>1065</v>
      </c>
    </row>
    <row r="132" spans="1:2">
      <c r="A132" s="204" t="s">
        <v>1092</v>
      </c>
      <c r="B132" s="139" t="s">
        <v>1290</v>
      </c>
    </row>
    <row r="133" spans="1:2">
      <c r="B133" s="139" t="s">
        <v>186</v>
      </c>
    </row>
    <row r="134" spans="1:2">
      <c r="B134" s="139" t="s">
        <v>187</v>
      </c>
    </row>
    <row r="135" spans="1:2">
      <c r="B135" s="139" t="s">
        <v>188</v>
      </c>
    </row>
    <row r="136" spans="1:2">
      <c r="B136" s="139" t="s">
        <v>1053</v>
      </c>
    </row>
    <row r="137" spans="1:2">
      <c r="A137" s="204" t="s">
        <v>1093</v>
      </c>
      <c r="B137" s="206" t="s">
        <v>1903</v>
      </c>
    </row>
    <row r="138" spans="1:2">
      <c r="B138" s="139" t="s">
        <v>189</v>
      </c>
    </row>
    <row r="139" spans="1:2">
      <c r="B139" s="139" t="s">
        <v>190</v>
      </c>
    </row>
    <row r="140" spans="1:2">
      <c r="B140" s="139" t="s">
        <v>191</v>
      </c>
    </row>
    <row r="141" spans="1:2">
      <c r="B141" s="139" t="s">
        <v>1054</v>
      </c>
    </row>
    <row r="142" spans="1:2">
      <c r="A142" s="204" t="s">
        <v>1094</v>
      </c>
      <c r="B142" s="139" t="s">
        <v>1291</v>
      </c>
    </row>
    <row r="143" spans="1:2">
      <c r="B143" s="139" t="s">
        <v>1808</v>
      </c>
    </row>
    <row r="144" spans="1:2">
      <c r="B144" s="139" t="s">
        <v>1809</v>
      </c>
    </row>
    <row r="145" spans="1:2">
      <c r="B145" s="139" t="s">
        <v>1810</v>
      </c>
    </row>
    <row r="146" spans="1:2">
      <c r="B146" s="139" t="s">
        <v>1054</v>
      </c>
    </row>
    <row r="147" spans="1:2">
      <c r="A147" s="204" t="s">
        <v>1095</v>
      </c>
      <c r="B147" s="139" t="s">
        <v>797</v>
      </c>
    </row>
    <row r="148" spans="1:2">
      <c r="B148" s="139" t="s">
        <v>1811</v>
      </c>
    </row>
    <row r="149" spans="1:2">
      <c r="B149" s="139" t="s">
        <v>1812</v>
      </c>
    </row>
    <row r="150" spans="1:2">
      <c r="B150" s="139" t="s">
        <v>1813</v>
      </c>
    </row>
    <row r="151" spans="1:2">
      <c r="B151" s="139" t="s">
        <v>1053</v>
      </c>
    </row>
    <row r="152" spans="1:2">
      <c r="A152" s="204" t="s">
        <v>1096</v>
      </c>
      <c r="B152" s="139" t="s">
        <v>798</v>
      </c>
    </row>
    <row r="153" spans="1:2">
      <c r="B153" s="139" t="s">
        <v>1811</v>
      </c>
    </row>
    <row r="154" spans="1:2">
      <c r="B154" s="139" t="s">
        <v>1812</v>
      </c>
    </row>
    <row r="155" spans="1:2">
      <c r="B155" s="139" t="s">
        <v>1813</v>
      </c>
    </row>
    <row r="156" spans="1:2">
      <c r="B156" s="139" t="s">
        <v>1065</v>
      </c>
    </row>
    <row r="157" spans="1:2">
      <c r="A157" s="204" t="s">
        <v>1097</v>
      </c>
      <c r="B157" s="139" t="s">
        <v>799</v>
      </c>
    </row>
    <row r="158" spans="1:2">
      <c r="B158" s="139" t="s">
        <v>1811</v>
      </c>
    </row>
    <row r="159" spans="1:2">
      <c r="B159" s="204" t="s">
        <v>1839</v>
      </c>
    </row>
    <row r="160" spans="1:2">
      <c r="B160" s="139" t="s">
        <v>1814</v>
      </c>
    </row>
    <row r="161" spans="1:2">
      <c r="B161" s="139" t="s">
        <v>1054</v>
      </c>
    </row>
    <row r="162" spans="1:2">
      <c r="A162" s="204" t="s">
        <v>1098</v>
      </c>
      <c r="B162" s="139" t="s">
        <v>739</v>
      </c>
    </row>
    <row r="163" spans="1:2">
      <c r="B163" s="139" t="s">
        <v>1642</v>
      </c>
    </row>
    <row r="164" spans="1:2">
      <c r="B164" s="139" t="s">
        <v>1643</v>
      </c>
    </row>
    <row r="165" spans="1:2">
      <c r="B165" s="139" t="s">
        <v>1815</v>
      </c>
    </row>
    <row r="166" spans="1:2">
      <c r="B166" s="139" t="s">
        <v>1065</v>
      </c>
    </row>
    <row r="167" spans="1:2">
      <c r="A167" s="204" t="s">
        <v>1099</v>
      </c>
      <c r="B167" s="139" t="s">
        <v>800</v>
      </c>
    </row>
    <row r="168" spans="1:2">
      <c r="B168" s="139" t="s">
        <v>1816</v>
      </c>
    </row>
    <row r="169" spans="1:2">
      <c r="B169" s="139" t="s">
        <v>976</v>
      </c>
    </row>
    <row r="170" spans="1:2">
      <c r="B170" s="139" t="s">
        <v>717</v>
      </c>
    </row>
    <row r="171" spans="1:2">
      <c r="B171" s="139" t="s">
        <v>1054</v>
      </c>
    </row>
    <row r="172" spans="1:2">
      <c r="A172" s="204" t="s">
        <v>1100</v>
      </c>
      <c r="B172" s="139" t="s">
        <v>801</v>
      </c>
    </row>
    <row r="173" spans="1:2">
      <c r="B173" s="139" t="s">
        <v>718</v>
      </c>
    </row>
    <row r="174" spans="1:2">
      <c r="B174" s="139" t="s">
        <v>719</v>
      </c>
    </row>
    <row r="175" spans="1:2">
      <c r="B175" s="139" t="s">
        <v>720</v>
      </c>
    </row>
    <row r="176" spans="1:2">
      <c r="B176" s="139" t="s">
        <v>1053</v>
      </c>
    </row>
    <row r="177" spans="1:2">
      <c r="A177" s="204" t="s">
        <v>1101</v>
      </c>
      <c r="B177" s="139" t="s">
        <v>802</v>
      </c>
    </row>
    <row r="178" spans="1:2">
      <c r="B178" s="139" t="s">
        <v>1644</v>
      </c>
    </row>
    <row r="179" spans="1:2">
      <c r="B179" s="139" t="s">
        <v>1645</v>
      </c>
    </row>
    <row r="180" spans="1:2">
      <c r="B180" s="139" t="s">
        <v>1646</v>
      </c>
    </row>
    <row r="181" spans="1:2">
      <c r="B181" s="139" t="s">
        <v>1054</v>
      </c>
    </row>
    <row r="182" spans="1:2">
      <c r="A182" s="204" t="s">
        <v>1102</v>
      </c>
      <c r="B182" s="139" t="s">
        <v>803</v>
      </c>
    </row>
    <row r="183" spans="1:2">
      <c r="B183" s="139" t="s">
        <v>1644</v>
      </c>
    </row>
    <row r="184" spans="1:2">
      <c r="B184" s="139" t="s">
        <v>1645</v>
      </c>
    </row>
    <row r="185" spans="1:2">
      <c r="B185" s="139" t="s">
        <v>1646</v>
      </c>
    </row>
    <row r="186" spans="1:2">
      <c r="B186" s="139" t="s">
        <v>1065</v>
      </c>
    </row>
    <row r="187" spans="1:2">
      <c r="A187" s="204" t="s">
        <v>1103</v>
      </c>
      <c r="B187" s="206" t="s">
        <v>1904</v>
      </c>
    </row>
    <row r="188" spans="1:2">
      <c r="B188" s="206" t="s">
        <v>1905</v>
      </c>
    </row>
    <row r="189" spans="1:2">
      <c r="B189" s="139" t="s">
        <v>721</v>
      </c>
    </row>
    <row r="190" spans="1:2">
      <c r="B190" s="139" t="s">
        <v>722</v>
      </c>
    </row>
    <row r="191" spans="1:2">
      <c r="B191" s="139" t="s">
        <v>1054</v>
      </c>
    </row>
    <row r="192" spans="1:2">
      <c r="A192" s="204" t="s">
        <v>1104</v>
      </c>
      <c r="B192" s="139" t="s">
        <v>804</v>
      </c>
    </row>
    <row r="193" spans="1:2">
      <c r="B193" s="139" t="s">
        <v>723</v>
      </c>
    </row>
    <row r="194" spans="1:2">
      <c r="B194" s="139" t="s">
        <v>724</v>
      </c>
    </row>
    <row r="195" spans="1:2">
      <c r="B195" s="139" t="s">
        <v>725</v>
      </c>
    </row>
    <row r="196" spans="1:2">
      <c r="B196" s="139" t="s">
        <v>1054</v>
      </c>
    </row>
    <row r="197" spans="1:2">
      <c r="A197" s="204" t="s">
        <v>644</v>
      </c>
      <c r="B197" s="139" t="s">
        <v>805</v>
      </c>
    </row>
    <row r="198" spans="1:2">
      <c r="B198" s="139" t="s">
        <v>1241</v>
      </c>
    </row>
    <row r="199" spans="1:2">
      <c r="B199" s="139" t="s">
        <v>1242</v>
      </c>
    </row>
    <row r="200" spans="1:2">
      <c r="B200" s="139" t="s">
        <v>1243</v>
      </c>
    </row>
    <row r="201" spans="1:2">
      <c r="B201" s="139" t="s">
        <v>1065</v>
      </c>
    </row>
    <row r="202" spans="1:2">
      <c r="A202" s="204" t="s">
        <v>645</v>
      </c>
      <c r="B202" s="139" t="s">
        <v>806</v>
      </c>
    </row>
    <row r="203" spans="1:2">
      <c r="B203" s="139" t="s">
        <v>1647</v>
      </c>
    </row>
    <row r="204" spans="1:2">
      <c r="B204" s="139" t="s">
        <v>1648</v>
      </c>
    </row>
    <row r="205" spans="1:2">
      <c r="B205" s="139" t="s">
        <v>1649</v>
      </c>
    </row>
    <row r="206" spans="1:2">
      <c r="B206" s="139" t="s">
        <v>1053</v>
      </c>
    </row>
    <row r="207" spans="1:2">
      <c r="A207" s="204" t="s">
        <v>646</v>
      </c>
      <c r="B207" s="139" t="s">
        <v>807</v>
      </c>
    </row>
    <row r="208" spans="1:2">
      <c r="B208" s="139" t="s">
        <v>1650</v>
      </c>
    </row>
    <row r="209" spans="1:2">
      <c r="B209" s="139" t="s">
        <v>1651</v>
      </c>
    </row>
    <row r="210" spans="1:2">
      <c r="B210" s="139" t="s">
        <v>1652</v>
      </c>
    </row>
    <row r="211" spans="1:2">
      <c r="B211" s="139" t="s">
        <v>1065</v>
      </c>
    </row>
    <row r="212" spans="1:2">
      <c r="A212" s="204" t="s">
        <v>650</v>
      </c>
      <c r="B212" s="139" t="s">
        <v>808</v>
      </c>
    </row>
    <row r="213" spans="1:2">
      <c r="B213" s="139" t="s">
        <v>1043</v>
      </c>
    </row>
    <row r="214" spans="1:2">
      <c r="B214" s="139" t="s">
        <v>1041</v>
      </c>
    </row>
    <row r="215" spans="1:2">
      <c r="B215" s="139" t="s">
        <v>1042</v>
      </c>
    </row>
    <row r="216" spans="1:2">
      <c r="B216" s="139" t="s">
        <v>1053</v>
      </c>
    </row>
    <row r="217" spans="1:2">
      <c r="A217" s="204" t="s">
        <v>651</v>
      </c>
      <c r="B217" s="139" t="s">
        <v>809</v>
      </c>
    </row>
    <row r="218" spans="1:2">
      <c r="B218" s="139" t="s">
        <v>7</v>
      </c>
    </row>
    <row r="219" spans="1:2">
      <c r="B219" s="139" t="s">
        <v>8</v>
      </c>
    </row>
    <row r="220" spans="1:2">
      <c r="B220" s="139" t="s">
        <v>9</v>
      </c>
    </row>
    <row r="221" spans="1:2">
      <c r="B221" s="139" t="s">
        <v>1065</v>
      </c>
    </row>
    <row r="222" spans="1:2">
      <c r="A222" s="204" t="s">
        <v>652</v>
      </c>
      <c r="B222" s="139" t="s">
        <v>810</v>
      </c>
    </row>
    <row r="223" spans="1:2">
      <c r="B223" s="139" t="s">
        <v>1646</v>
      </c>
    </row>
    <row r="224" spans="1:2">
      <c r="B224" s="139" t="s">
        <v>1645</v>
      </c>
    </row>
    <row r="225" spans="1:2">
      <c r="B225" s="139" t="s">
        <v>1653</v>
      </c>
    </row>
    <row r="226" spans="1:2">
      <c r="B226" s="139" t="s">
        <v>1054</v>
      </c>
    </row>
    <row r="227" spans="1:2">
      <c r="A227" s="204" t="s">
        <v>653</v>
      </c>
      <c r="B227" s="139" t="s">
        <v>811</v>
      </c>
    </row>
    <row r="228" spans="1:2">
      <c r="B228" s="139" t="s">
        <v>697</v>
      </c>
    </row>
    <row r="229" spans="1:2">
      <c r="B229" s="139" t="s">
        <v>696</v>
      </c>
    </row>
    <row r="230" spans="1:2">
      <c r="B230" s="139" t="s">
        <v>10</v>
      </c>
    </row>
    <row r="231" spans="1:2">
      <c r="B231" s="139" t="s">
        <v>1053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23"/>
  <dimension ref="A1:D151"/>
  <sheetViews>
    <sheetView showGridLines="0" workbookViewId="0"/>
  </sheetViews>
  <sheetFormatPr defaultColWidth="9.109375" defaultRowHeight="13.2"/>
  <cols>
    <col min="1" max="1" width="4.6640625" style="139" customWidth="1"/>
    <col min="2" max="2" width="100.6640625" style="139" customWidth="1"/>
    <col min="3" max="16384" width="9.109375" style="139"/>
  </cols>
  <sheetData>
    <row r="1" spans="1:4" s="205" customFormat="1">
      <c r="A1" s="205" t="s">
        <v>668</v>
      </c>
      <c r="B1" s="205" t="s">
        <v>1974</v>
      </c>
      <c r="C1" s="205" t="s">
        <v>1565</v>
      </c>
      <c r="D1" s="205" t="s">
        <v>1482</v>
      </c>
    </row>
    <row r="2" spans="1:4">
      <c r="A2" s="139" t="s">
        <v>1055</v>
      </c>
      <c r="B2" s="139" t="s">
        <v>740</v>
      </c>
    </row>
    <row r="3" spans="1:4">
      <c r="B3" s="139" t="s">
        <v>1233</v>
      </c>
    </row>
    <row r="4" spans="1:4">
      <c r="B4" s="139" t="s">
        <v>1234</v>
      </c>
    </row>
    <row r="5" spans="1:4">
      <c r="B5" s="139" t="s">
        <v>1235</v>
      </c>
    </row>
    <row r="6" spans="1:4">
      <c r="B6" s="139" t="s">
        <v>1053</v>
      </c>
    </row>
    <row r="7" spans="1:4">
      <c r="A7" s="139" t="s">
        <v>1056</v>
      </c>
      <c r="B7" s="139" t="s">
        <v>741</v>
      </c>
    </row>
    <row r="8" spans="1:4">
      <c r="B8" s="139" t="s">
        <v>1305</v>
      </c>
    </row>
    <row r="9" spans="1:4">
      <c r="B9" s="139" t="s">
        <v>1236</v>
      </c>
    </row>
    <row r="10" spans="1:4">
      <c r="B10" s="139" t="s">
        <v>1237</v>
      </c>
    </row>
    <row r="11" spans="1:4">
      <c r="B11" s="139" t="s">
        <v>1054</v>
      </c>
    </row>
    <row r="12" spans="1:4">
      <c r="A12" s="139" t="s">
        <v>1057</v>
      </c>
      <c r="B12" s="139" t="s">
        <v>742</v>
      </c>
    </row>
    <row r="13" spans="1:4">
      <c r="B13" s="139" t="s">
        <v>1238</v>
      </c>
    </row>
    <row r="14" spans="1:4">
      <c r="B14" s="139" t="s">
        <v>1239</v>
      </c>
    </row>
    <row r="15" spans="1:4">
      <c r="B15" s="139" t="s">
        <v>1240</v>
      </c>
    </row>
    <row r="16" spans="1:4">
      <c r="B16" s="139" t="s">
        <v>1065</v>
      </c>
    </row>
    <row r="17" spans="1:2">
      <c r="A17" s="139" t="s">
        <v>1058</v>
      </c>
      <c r="B17" s="139" t="s">
        <v>849</v>
      </c>
    </row>
    <row r="18" spans="1:2">
      <c r="B18" s="139" t="s">
        <v>450</v>
      </c>
    </row>
    <row r="19" spans="1:2">
      <c r="B19" s="139" t="s">
        <v>451</v>
      </c>
    </row>
    <row r="20" spans="1:2">
      <c r="B20" s="139" t="s">
        <v>452</v>
      </c>
    </row>
    <row r="21" spans="1:2">
      <c r="B21" s="139" t="s">
        <v>1053</v>
      </c>
    </row>
    <row r="22" spans="1:2">
      <c r="A22" s="139" t="s">
        <v>1059</v>
      </c>
      <c r="B22" s="139" t="s">
        <v>1817</v>
      </c>
    </row>
    <row r="23" spans="1:2">
      <c r="B23" s="139" t="s">
        <v>453</v>
      </c>
    </row>
    <row r="24" spans="1:2">
      <c r="B24" s="139" t="s">
        <v>454</v>
      </c>
    </row>
    <row r="25" spans="1:2">
      <c r="B25" s="139" t="s">
        <v>455</v>
      </c>
    </row>
    <row r="26" spans="1:2">
      <c r="B26" s="139" t="s">
        <v>1053</v>
      </c>
    </row>
    <row r="27" spans="1:2">
      <c r="A27" s="139" t="s">
        <v>1060</v>
      </c>
      <c r="B27" s="139" t="s">
        <v>1818</v>
      </c>
    </row>
    <row r="28" spans="1:2">
      <c r="B28" s="139" t="s">
        <v>456</v>
      </c>
    </row>
    <row r="29" spans="1:2">
      <c r="B29" s="139" t="s">
        <v>1421</v>
      </c>
    </row>
    <row r="30" spans="1:2">
      <c r="B30" s="139" t="s">
        <v>1422</v>
      </c>
    </row>
    <row r="31" spans="1:2">
      <c r="B31" s="139" t="s">
        <v>1065</v>
      </c>
    </row>
    <row r="32" spans="1:2">
      <c r="A32" s="139" t="s">
        <v>1061</v>
      </c>
      <c r="B32" s="139" t="s">
        <v>541</v>
      </c>
    </row>
    <row r="33" spans="1:2">
      <c r="B33" s="139" t="s">
        <v>1306</v>
      </c>
    </row>
    <row r="34" spans="1:2">
      <c r="B34" s="139" t="s">
        <v>1633</v>
      </c>
    </row>
    <row r="35" spans="1:2">
      <c r="B35" s="139" t="s">
        <v>301</v>
      </c>
    </row>
    <row r="36" spans="1:2">
      <c r="B36" s="139" t="s">
        <v>1053</v>
      </c>
    </row>
    <row r="37" spans="1:2">
      <c r="A37" s="139" t="s">
        <v>1062</v>
      </c>
      <c r="B37" s="206" t="s">
        <v>1913</v>
      </c>
    </row>
    <row r="38" spans="1:2">
      <c r="B38" s="139" t="s">
        <v>302</v>
      </c>
    </row>
    <row r="39" spans="1:2">
      <c r="B39" s="139" t="s">
        <v>299</v>
      </c>
    </row>
    <row r="40" spans="1:2">
      <c r="B40" s="139" t="s">
        <v>273</v>
      </c>
    </row>
    <row r="41" spans="1:2">
      <c r="B41" s="139" t="s">
        <v>1054</v>
      </c>
    </row>
    <row r="42" spans="1:2">
      <c r="A42" s="139" t="s">
        <v>1063</v>
      </c>
      <c r="B42" s="139" t="s">
        <v>1527</v>
      </c>
    </row>
    <row r="43" spans="1:2">
      <c r="B43" s="139" t="s">
        <v>300</v>
      </c>
    </row>
    <row r="44" spans="1:2">
      <c r="B44" s="139" t="s">
        <v>827</v>
      </c>
    </row>
    <row r="45" spans="1:2">
      <c r="B45" s="204" t="s">
        <v>2001</v>
      </c>
    </row>
    <row r="46" spans="1:2">
      <c r="B46" s="139" t="s">
        <v>1054</v>
      </c>
    </row>
    <row r="47" spans="1:2">
      <c r="A47" s="139" t="s">
        <v>1064</v>
      </c>
      <c r="B47" s="139" t="s">
        <v>1528</v>
      </c>
    </row>
    <row r="48" spans="1:2">
      <c r="B48" s="139" t="s">
        <v>504</v>
      </c>
    </row>
    <row r="49" spans="1:2">
      <c r="B49" s="139" t="s">
        <v>505</v>
      </c>
    </row>
    <row r="50" spans="1:2">
      <c r="B50" s="139" t="s">
        <v>247</v>
      </c>
    </row>
    <row r="51" spans="1:2">
      <c r="B51" s="139" t="s">
        <v>1065</v>
      </c>
    </row>
    <row r="52" spans="1:2">
      <c r="A52" s="139" t="s">
        <v>1067</v>
      </c>
      <c r="B52" s="139" t="s">
        <v>1529</v>
      </c>
    </row>
    <row r="53" spans="1:2">
      <c r="B53" s="139" t="s">
        <v>506</v>
      </c>
    </row>
    <row r="54" spans="1:2">
      <c r="B54" s="139" t="s">
        <v>1440</v>
      </c>
    </row>
    <row r="55" spans="1:2">
      <c r="B55" s="139" t="s">
        <v>1441</v>
      </c>
    </row>
    <row r="56" spans="1:2">
      <c r="B56" s="139" t="s">
        <v>1065</v>
      </c>
    </row>
    <row r="57" spans="1:2">
      <c r="A57" s="139" t="s">
        <v>1068</v>
      </c>
      <c r="B57" s="139" t="s">
        <v>828</v>
      </c>
    </row>
    <row r="58" spans="1:2">
      <c r="B58" s="139" t="s">
        <v>829</v>
      </c>
    </row>
    <row r="59" spans="1:2">
      <c r="B59" s="139" t="s">
        <v>850</v>
      </c>
    </row>
    <row r="60" spans="1:2">
      <c r="B60" s="139" t="s">
        <v>830</v>
      </c>
    </row>
    <row r="61" spans="1:2">
      <c r="B61" s="139" t="s">
        <v>1054</v>
      </c>
    </row>
    <row r="62" spans="1:2">
      <c r="A62" s="139" t="s">
        <v>1069</v>
      </c>
      <c r="B62" s="139" t="s">
        <v>831</v>
      </c>
    </row>
    <row r="63" spans="1:2">
      <c r="B63" s="204" t="s">
        <v>1987</v>
      </c>
    </row>
    <row r="64" spans="1:2">
      <c r="B64" s="204" t="s">
        <v>1988</v>
      </c>
    </row>
    <row r="65" spans="1:2">
      <c r="B65" s="139" t="s">
        <v>1601</v>
      </c>
    </row>
    <row r="66" spans="1:2">
      <c r="B66" s="139" t="s">
        <v>1053</v>
      </c>
    </row>
    <row r="67" spans="1:2">
      <c r="A67" s="139" t="s">
        <v>1070</v>
      </c>
      <c r="B67" s="139" t="s">
        <v>832</v>
      </c>
    </row>
    <row r="68" spans="1:2">
      <c r="B68" s="204" t="s">
        <v>1989</v>
      </c>
    </row>
    <row r="69" spans="1:2">
      <c r="B69" s="204" t="s">
        <v>1990</v>
      </c>
    </row>
    <row r="70" spans="1:2">
      <c r="B70" s="204" t="s">
        <v>1991</v>
      </c>
    </row>
    <row r="71" spans="1:2">
      <c r="B71" s="139" t="s">
        <v>1054</v>
      </c>
    </row>
    <row r="72" spans="1:2">
      <c r="A72" s="139" t="s">
        <v>1071</v>
      </c>
      <c r="B72" s="139" t="s">
        <v>1530</v>
      </c>
    </row>
    <row r="73" spans="1:2">
      <c r="B73" s="139" t="s">
        <v>1602</v>
      </c>
    </row>
    <row r="74" spans="1:2">
      <c r="B74" s="139" t="s">
        <v>1603</v>
      </c>
    </row>
    <row r="75" spans="1:2">
      <c r="B75" s="139" t="s">
        <v>1604</v>
      </c>
    </row>
    <row r="76" spans="1:2">
      <c r="B76" s="139" t="s">
        <v>1054</v>
      </c>
    </row>
    <row r="77" spans="1:2">
      <c r="A77" s="139" t="s">
        <v>1072</v>
      </c>
      <c r="B77" s="139" t="s">
        <v>2</v>
      </c>
    </row>
    <row r="78" spans="1:2">
      <c r="B78" s="139" t="s">
        <v>3</v>
      </c>
    </row>
    <row r="79" spans="1:2">
      <c r="B79" s="139" t="s">
        <v>414</v>
      </c>
    </row>
    <row r="80" spans="1:2">
      <c r="B80" s="206" t="s">
        <v>1914</v>
      </c>
    </row>
    <row r="81" spans="1:2">
      <c r="B81" s="139" t="s">
        <v>1065</v>
      </c>
    </row>
    <row r="82" spans="1:2">
      <c r="A82" s="139" t="s">
        <v>1073</v>
      </c>
      <c r="B82" s="139" t="s">
        <v>833</v>
      </c>
    </row>
    <row r="83" spans="1:2">
      <c r="B83" s="139" t="s">
        <v>834</v>
      </c>
    </row>
    <row r="84" spans="1:2">
      <c r="B84" s="139" t="s">
        <v>0</v>
      </c>
    </row>
    <row r="85" spans="1:2">
      <c r="B85" s="139" t="s">
        <v>1</v>
      </c>
    </row>
    <row r="86" spans="1:2">
      <c r="B86" s="139" t="s">
        <v>1065</v>
      </c>
    </row>
    <row r="87" spans="1:2">
      <c r="A87" s="139" t="s">
        <v>1074</v>
      </c>
      <c r="B87" s="139" t="s">
        <v>1531</v>
      </c>
    </row>
    <row r="88" spans="1:2">
      <c r="B88" s="139" t="s">
        <v>599</v>
      </c>
    </row>
    <row r="89" spans="1:2">
      <c r="B89" s="139" t="s">
        <v>600</v>
      </c>
    </row>
    <row r="90" spans="1:2">
      <c r="B90" s="139" t="s">
        <v>601</v>
      </c>
    </row>
    <row r="91" spans="1:2">
      <c r="B91" s="139" t="s">
        <v>1053</v>
      </c>
    </row>
    <row r="92" spans="1:2">
      <c r="A92" s="139" t="s">
        <v>1075</v>
      </c>
      <c r="B92" s="139" t="s">
        <v>249</v>
      </c>
    </row>
    <row r="93" spans="1:2">
      <c r="B93" s="139" t="s">
        <v>602</v>
      </c>
    </row>
    <row r="94" spans="1:2">
      <c r="B94" s="139" t="s">
        <v>603</v>
      </c>
    </row>
    <row r="95" spans="1:2">
      <c r="B95" s="139" t="s">
        <v>604</v>
      </c>
    </row>
    <row r="96" spans="1:2">
      <c r="B96" s="139" t="s">
        <v>1053</v>
      </c>
    </row>
    <row r="97" spans="1:2">
      <c r="A97" s="139" t="s">
        <v>1076</v>
      </c>
      <c r="B97" s="139" t="s">
        <v>1532</v>
      </c>
    </row>
    <row r="98" spans="1:2">
      <c r="B98" s="139" t="s">
        <v>605</v>
      </c>
    </row>
    <row r="99" spans="1:2">
      <c r="B99" s="139" t="s">
        <v>606</v>
      </c>
    </row>
    <row r="100" spans="1:2">
      <c r="B100" s="139" t="s">
        <v>415</v>
      </c>
    </row>
    <row r="101" spans="1:2">
      <c r="B101" s="139" t="s">
        <v>1065</v>
      </c>
    </row>
    <row r="102" spans="1:2">
      <c r="A102" s="139" t="s">
        <v>1086</v>
      </c>
      <c r="B102" s="139" t="s">
        <v>1533</v>
      </c>
    </row>
    <row r="103" spans="1:2">
      <c r="B103" s="139" t="s">
        <v>1605</v>
      </c>
    </row>
    <row r="104" spans="1:2">
      <c r="B104" s="139" t="s">
        <v>1606</v>
      </c>
    </row>
    <row r="105" spans="1:2">
      <c r="B105" s="139" t="s">
        <v>1607</v>
      </c>
    </row>
    <row r="106" spans="1:2">
      <c r="B106" s="139" t="s">
        <v>1054</v>
      </c>
    </row>
    <row r="107" spans="1:2">
      <c r="A107" s="139" t="s">
        <v>1087</v>
      </c>
      <c r="B107" s="139" t="s">
        <v>1534</v>
      </c>
    </row>
    <row r="108" spans="1:2">
      <c r="B108" s="139" t="s">
        <v>319</v>
      </c>
    </row>
    <row r="109" spans="1:2">
      <c r="B109" s="139" t="s">
        <v>320</v>
      </c>
    </row>
    <row r="110" spans="1:2">
      <c r="B110" s="139" t="s">
        <v>318</v>
      </c>
    </row>
    <row r="111" spans="1:2">
      <c r="B111" s="139" t="s">
        <v>1065</v>
      </c>
    </row>
    <row r="112" spans="1:2">
      <c r="A112" s="139" t="s">
        <v>1088</v>
      </c>
      <c r="B112" s="139" t="s">
        <v>1535</v>
      </c>
    </row>
    <row r="113" spans="1:2">
      <c r="B113" s="139" t="s">
        <v>349</v>
      </c>
    </row>
    <row r="114" spans="1:2">
      <c r="B114" s="139" t="s">
        <v>347</v>
      </c>
    </row>
    <row r="115" spans="1:2">
      <c r="B115" s="139" t="s">
        <v>348</v>
      </c>
    </row>
    <row r="116" spans="1:2">
      <c r="B116" s="139" t="s">
        <v>1053</v>
      </c>
    </row>
    <row r="117" spans="1:2">
      <c r="A117" s="139" t="s">
        <v>1089</v>
      </c>
      <c r="B117" s="139" t="s">
        <v>1536</v>
      </c>
    </row>
    <row r="118" spans="1:2">
      <c r="B118" s="139" t="s">
        <v>321</v>
      </c>
    </row>
    <row r="119" spans="1:2">
      <c r="B119" s="139" t="s">
        <v>339</v>
      </c>
    </row>
    <row r="120" spans="1:2">
      <c r="B120" s="139" t="s">
        <v>1423</v>
      </c>
    </row>
    <row r="121" spans="1:2">
      <c r="B121" s="139" t="s">
        <v>1054</v>
      </c>
    </row>
    <row r="122" spans="1:2">
      <c r="A122" s="139" t="s">
        <v>1090</v>
      </c>
      <c r="B122" s="139" t="s">
        <v>1537</v>
      </c>
    </row>
    <row r="123" spans="1:2">
      <c r="B123" s="139" t="s">
        <v>323</v>
      </c>
    </row>
    <row r="124" spans="1:2">
      <c r="B124" s="139" t="s">
        <v>324</v>
      </c>
    </row>
    <row r="125" spans="1:2">
      <c r="B125" s="139" t="s">
        <v>322</v>
      </c>
    </row>
    <row r="126" spans="1:2">
      <c r="B126" s="139" t="s">
        <v>1065</v>
      </c>
    </row>
    <row r="127" spans="1:2">
      <c r="A127" s="139" t="s">
        <v>1091</v>
      </c>
      <c r="B127" s="139" t="s">
        <v>1538</v>
      </c>
    </row>
    <row r="128" spans="1:2">
      <c r="B128" s="139" t="s">
        <v>416</v>
      </c>
    </row>
    <row r="129" spans="1:2">
      <c r="B129" s="139" t="s">
        <v>325</v>
      </c>
    </row>
    <row r="130" spans="1:2">
      <c r="B130" s="139" t="s">
        <v>326</v>
      </c>
    </row>
    <row r="131" spans="1:2">
      <c r="B131" s="139" t="s">
        <v>1053</v>
      </c>
    </row>
    <row r="132" spans="1:2">
      <c r="A132" s="139" t="s">
        <v>1092</v>
      </c>
      <c r="B132" s="139" t="s">
        <v>1539</v>
      </c>
    </row>
    <row r="133" spans="1:2">
      <c r="B133" s="139" t="s">
        <v>1645</v>
      </c>
    </row>
    <row r="134" spans="1:2">
      <c r="B134" s="139" t="s">
        <v>1653</v>
      </c>
    </row>
    <row r="135" spans="1:2">
      <c r="B135" s="139" t="s">
        <v>248</v>
      </c>
    </row>
    <row r="136" spans="1:2">
      <c r="B136" s="139" t="s">
        <v>1054</v>
      </c>
    </row>
    <row r="137" spans="1:2">
      <c r="A137" s="139" t="s">
        <v>1093</v>
      </c>
      <c r="B137" s="139" t="s">
        <v>1540</v>
      </c>
    </row>
    <row r="138" spans="1:2">
      <c r="B138" s="139" t="s">
        <v>328</v>
      </c>
    </row>
    <row r="139" spans="1:2">
      <c r="B139" s="139" t="s">
        <v>329</v>
      </c>
    </row>
    <row r="140" spans="1:2">
      <c r="B140" s="139" t="s">
        <v>327</v>
      </c>
    </row>
    <row r="141" spans="1:2">
      <c r="B141" s="139" t="s">
        <v>1065</v>
      </c>
    </row>
    <row r="142" spans="1:2">
      <c r="A142" s="139" t="s">
        <v>1094</v>
      </c>
      <c r="B142" s="139" t="s">
        <v>1541</v>
      </c>
    </row>
    <row r="143" spans="1:2">
      <c r="B143" s="139" t="s">
        <v>991</v>
      </c>
    </row>
    <row r="144" spans="1:2">
      <c r="B144" s="139" t="s">
        <v>992</v>
      </c>
    </row>
    <row r="145" spans="1:2">
      <c r="B145" s="139" t="s">
        <v>993</v>
      </c>
    </row>
    <row r="146" spans="1:2">
      <c r="B146" s="139" t="s">
        <v>1053</v>
      </c>
    </row>
    <row r="147" spans="1:2">
      <c r="A147" s="139" t="s">
        <v>1095</v>
      </c>
      <c r="B147" s="139" t="s">
        <v>1542</v>
      </c>
    </row>
    <row r="148" spans="1:2">
      <c r="B148" s="139" t="s">
        <v>1653</v>
      </c>
    </row>
    <row r="149" spans="1:2">
      <c r="B149" s="139" t="s">
        <v>1645</v>
      </c>
    </row>
    <row r="150" spans="1:2">
      <c r="B150" s="139" t="s">
        <v>303</v>
      </c>
    </row>
    <row r="151" spans="1:2">
      <c r="B151" s="139" t="s">
        <v>1053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24"/>
  <dimension ref="A1:D166"/>
  <sheetViews>
    <sheetView showGridLines="0" workbookViewId="0"/>
  </sheetViews>
  <sheetFormatPr defaultColWidth="9.109375" defaultRowHeight="13.2"/>
  <cols>
    <col min="1" max="1" width="4.6640625" style="204" customWidth="1"/>
    <col min="2" max="2" width="100.6640625" style="139" customWidth="1"/>
    <col min="3" max="16384" width="9.109375" style="139"/>
  </cols>
  <sheetData>
    <row r="1" spans="1:4" s="205" customFormat="1">
      <c r="A1" s="205" t="s">
        <v>146</v>
      </c>
      <c r="B1" s="205" t="s">
        <v>1975</v>
      </c>
      <c r="C1" s="205" t="s">
        <v>1021</v>
      </c>
      <c r="D1" s="205" t="s">
        <v>1483</v>
      </c>
    </row>
    <row r="2" spans="1:4">
      <c r="A2" s="204" t="s">
        <v>1055</v>
      </c>
      <c r="B2" s="139" t="s">
        <v>250</v>
      </c>
    </row>
    <row r="3" spans="1:4">
      <c r="B3" s="204" t="s">
        <v>1823</v>
      </c>
    </row>
    <row r="4" spans="1:4">
      <c r="B4" s="204" t="s">
        <v>1824</v>
      </c>
    </row>
    <row r="5" spans="1:4">
      <c r="B5" s="204" t="s">
        <v>1825</v>
      </c>
    </row>
    <row r="6" spans="1:4">
      <c r="B6" s="139" t="s">
        <v>1053</v>
      </c>
    </row>
    <row r="7" spans="1:4">
      <c r="A7" s="204" t="s">
        <v>1056</v>
      </c>
      <c r="B7" s="206" t="s">
        <v>1945</v>
      </c>
    </row>
    <row r="8" spans="1:4">
      <c r="B8" s="204" t="s">
        <v>1827</v>
      </c>
    </row>
    <row r="9" spans="1:4">
      <c r="B9" s="204" t="s">
        <v>1826</v>
      </c>
    </row>
    <row r="10" spans="1:4">
      <c r="B10" s="139" t="s">
        <v>1318</v>
      </c>
    </row>
    <row r="11" spans="1:4">
      <c r="B11" s="139" t="s">
        <v>1054</v>
      </c>
    </row>
    <row r="12" spans="1:4">
      <c r="A12" s="204" t="s">
        <v>1057</v>
      </c>
      <c r="B12" s="204" t="s">
        <v>1830</v>
      </c>
    </row>
    <row r="13" spans="1:4">
      <c r="B13" s="139" t="s">
        <v>1319</v>
      </c>
    </row>
    <row r="14" spans="1:4">
      <c r="B14" s="139" t="s">
        <v>1320</v>
      </c>
    </row>
    <row r="15" spans="1:4">
      <c r="B15" s="204" t="s">
        <v>1829</v>
      </c>
    </row>
    <row r="16" spans="1:4">
      <c r="B16" s="139" t="s">
        <v>1054</v>
      </c>
    </row>
    <row r="17" spans="1:2">
      <c r="A17" s="204" t="s">
        <v>1058</v>
      </c>
      <c r="B17" s="139" t="s">
        <v>251</v>
      </c>
    </row>
    <row r="18" spans="1:2">
      <c r="B18" s="139" t="s">
        <v>102</v>
      </c>
    </row>
    <row r="19" spans="1:2">
      <c r="B19" s="139" t="s">
        <v>1321</v>
      </c>
    </row>
    <row r="20" spans="1:2">
      <c r="B20" s="139" t="s">
        <v>103</v>
      </c>
    </row>
    <row r="21" spans="1:2">
      <c r="B21" s="139" t="s">
        <v>1053</v>
      </c>
    </row>
    <row r="22" spans="1:2">
      <c r="A22" s="204" t="s">
        <v>1059</v>
      </c>
      <c r="B22" s="139" t="s">
        <v>252</v>
      </c>
    </row>
    <row r="23" spans="1:2">
      <c r="B23" s="139" t="s">
        <v>1044</v>
      </c>
    </row>
    <row r="24" spans="1:2">
      <c r="B24" s="139" t="s">
        <v>1322</v>
      </c>
    </row>
    <row r="25" spans="1:2">
      <c r="B25" s="139" t="s">
        <v>1323</v>
      </c>
    </row>
    <row r="26" spans="1:2">
      <c r="B26" s="139" t="s">
        <v>1053</v>
      </c>
    </row>
    <row r="27" spans="1:2">
      <c r="A27" s="204" t="s">
        <v>1060</v>
      </c>
      <c r="B27" s="139" t="s">
        <v>253</v>
      </c>
    </row>
    <row r="28" spans="1:2">
      <c r="B28" s="139" t="s">
        <v>1324</v>
      </c>
    </row>
    <row r="29" spans="1:2">
      <c r="B29" s="139" t="s">
        <v>339</v>
      </c>
    </row>
    <row r="30" spans="1:2">
      <c r="B30" s="139" t="s">
        <v>1423</v>
      </c>
    </row>
    <row r="31" spans="1:2">
      <c r="B31" s="139" t="s">
        <v>1054</v>
      </c>
    </row>
    <row r="32" spans="1:2">
      <c r="A32" s="204" t="s">
        <v>1061</v>
      </c>
      <c r="B32" s="139" t="s">
        <v>254</v>
      </c>
    </row>
    <row r="33" spans="1:2">
      <c r="B33" s="206" t="s">
        <v>1934</v>
      </c>
    </row>
    <row r="34" spans="1:2">
      <c r="B34" s="139" t="s">
        <v>138</v>
      </c>
    </row>
    <row r="35" spans="1:2">
      <c r="B35" s="206" t="s">
        <v>1935</v>
      </c>
    </row>
    <row r="36" spans="1:2">
      <c r="B36" s="139" t="s">
        <v>1053</v>
      </c>
    </row>
    <row r="37" spans="1:2">
      <c r="A37" s="204" t="s">
        <v>1062</v>
      </c>
      <c r="B37" s="204" t="s">
        <v>1828</v>
      </c>
    </row>
    <row r="38" spans="1:2">
      <c r="B38" s="206" t="s">
        <v>358</v>
      </c>
    </row>
    <row r="39" spans="1:2">
      <c r="B39" s="206" t="s">
        <v>359</v>
      </c>
    </row>
    <row r="40" spans="1:2">
      <c r="B40" s="206" t="s">
        <v>360</v>
      </c>
    </row>
    <row r="41" spans="1:2">
      <c r="B41" s="139" t="s">
        <v>1065</v>
      </c>
    </row>
    <row r="42" spans="1:2">
      <c r="A42" s="204" t="s">
        <v>1063</v>
      </c>
      <c r="B42" s="139" t="s">
        <v>255</v>
      </c>
    </row>
    <row r="43" spans="1:2">
      <c r="B43" s="139" t="s">
        <v>758</v>
      </c>
    </row>
    <row r="44" spans="1:2">
      <c r="B44" s="139" t="s">
        <v>197</v>
      </c>
    </row>
    <row r="45" spans="1:2">
      <c r="B45" s="139" t="s">
        <v>139</v>
      </c>
    </row>
    <row r="46" spans="1:2">
      <c r="B46" s="139" t="s">
        <v>1054</v>
      </c>
    </row>
    <row r="47" spans="1:2">
      <c r="A47" s="204" t="s">
        <v>1064</v>
      </c>
      <c r="B47" s="139" t="s">
        <v>256</v>
      </c>
    </row>
    <row r="48" spans="1:2">
      <c r="B48" s="139" t="s">
        <v>759</v>
      </c>
    </row>
    <row r="49" spans="1:2">
      <c r="B49" s="139" t="s">
        <v>760</v>
      </c>
    </row>
    <row r="50" spans="1:2">
      <c r="B50" s="139" t="s">
        <v>1388</v>
      </c>
    </row>
    <row r="51" spans="1:2">
      <c r="B51" s="139" t="s">
        <v>1053</v>
      </c>
    </row>
    <row r="52" spans="1:2">
      <c r="A52" s="204" t="s">
        <v>1067</v>
      </c>
      <c r="B52" s="139" t="s">
        <v>257</v>
      </c>
    </row>
    <row r="53" spans="1:2">
      <c r="B53" s="204" t="s">
        <v>1831</v>
      </c>
    </row>
    <row r="54" spans="1:2">
      <c r="B54" s="139" t="s">
        <v>1152</v>
      </c>
    </row>
    <row r="55" spans="1:2">
      <c r="B55" s="204" t="s">
        <v>1921</v>
      </c>
    </row>
    <row r="56" spans="1:2">
      <c r="B56" s="139" t="s">
        <v>1065</v>
      </c>
    </row>
    <row r="57" spans="1:2">
      <c r="A57" s="204" t="s">
        <v>1068</v>
      </c>
      <c r="B57" s="139" t="s">
        <v>258</v>
      </c>
    </row>
    <row r="58" spans="1:2">
      <c r="B58" s="139" t="s">
        <v>1194</v>
      </c>
    </row>
    <row r="59" spans="1:2">
      <c r="B59" s="139" t="s">
        <v>1195</v>
      </c>
    </row>
    <row r="60" spans="1:2">
      <c r="B60" s="139" t="s">
        <v>1153</v>
      </c>
    </row>
    <row r="61" spans="1:2">
      <c r="B61" s="139" t="s">
        <v>1054</v>
      </c>
    </row>
    <row r="62" spans="1:2">
      <c r="A62" s="204" t="s">
        <v>1069</v>
      </c>
      <c r="B62" s="139" t="s">
        <v>259</v>
      </c>
    </row>
    <row r="63" spans="1:2">
      <c r="B63" s="139" t="s">
        <v>1154</v>
      </c>
    </row>
    <row r="64" spans="1:2">
      <c r="B64" s="139" t="s">
        <v>1155</v>
      </c>
    </row>
    <row r="65" spans="1:2">
      <c r="B65" s="139" t="s">
        <v>1156</v>
      </c>
    </row>
    <row r="66" spans="1:2">
      <c r="B66" s="139" t="s">
        <v>1065</v>
      </c>
    </row>
    <row r="67" spans="1:2">
      <c r="A67" s="204" t="s">
        <v>1070</v>
      </c>
      <c r="B67" s="139" t="s">
        <v>260</v>
      </c>
    </row>
    <row r="68" spans="1:2">
      <c r="B68" s="139" t="s">
        <v>1157</v>
      </c>
    </row>
    <row r="69" spans="1:2">
      <c r="B69" s="206" t="s">
        <v>1936</v>
      </c>
    </row>
    <row r="70" spans="1:2">
      <c r="B70" s="139" t="s">
        <v>1158</v>
      </c>
    </row>
    <row r="71" spans="1:2">
      <c r="B71" s="139" t="s">
        <v>1053</v>
      </c>
    </row>
    <row r="72" spans="1:2">
      <c r="A72" s="204" t="s">
        <v>1071</v>
      </c>
      <c r="B72" s="139" t="s">
        <v>261</v>
      </c>
    </row>
    <row r="73" spans="1:2">
      <c r="B73" s="139" t="s">
        <v>1159</v>
      </c>
    </row>
    <row r="74" spans="1:2">
      <c r="B74" s="139" t="s">
        <v>1160</v>
      </c>
    </row>
    <row r="75" spans="1:2">
      <c r="B75" s="139" t="s">
        <v>1161</v>
      </c>
    </row>
    <row r="76" spans="1:2">
      <c r="B76" s="139" t="s">
        <v>1065</v>
      </c>
    </row>
    <row r="77" spans="1:2">
      <c r="A77" s="204" t="s">
        <v>1072</v>
      </c>
      <c r="B77" s="139" t="s">
        <v>262</v>
      </c>
    </row>
    <row r="78" spans="1:2">
      <c r="B78" s="139" t="s">
        <v>349</v>
      </c>
    </row>
    <row r="79" spans="1:2">
      <c r="B79" s="139" t="s">
        <v>1026</v>
      </c>
    </row>
    <row r="80" spans="1:2">
      <c r="B80" s="139" t="s">
        <v>1027</v>
      </c>
    </row>
    <row r="81" spans="1:2">
      <c r="B81" s="139" t="s">
        <v>1054</v>
      </c>
    </row>
    <row r="82" spans="1:2">
      <c r="A82" s="204" t="s">
        <v>1073</v>
      </c>
      <c r="B82" s="139" t="s">
        <v>607</v>
      </c>
    </row>
    <row r="83" spans="1:2">
      <c r="B83" s="139" t="s">
        <v>1608</v>
      </c>
    </row>
    <row r="84" spans="1:2">
      <c r="B84" s="139" t="s">
        <v>503</v>
      </c>
    </row>
    <row r="85" spans="1:2">
      <c r="B85" s="139" t="s">
        <v>317</v>
      </c>
    </row>
    <row r="86" spans="1:2">
      <c r="B86" s="139" t="s">
        <v>1065</v>
      </c>
    </row>
    <row r="87" spans="1:2">
      <c r="A87" s="204" t="s">
        <v>1074</v>
      </c>
      <c r="B87" s="139" t="s">
        <v>263</v>
      </c>
    </row>
    <row r="88" spans="1:2">
      <c r="B88" s="204" t="s">
        <v>1862</v>
      </c>
    </row>
    <row r="89" spans="1:2">
      <c r="B89" s="204" t="s">
        <v>1863</v>
      </c>
    </row>
    <row r="90" spans="1:2">
      <c r="B90" s="204" t="s">
        <v>1864</v>
      </c>
    </row>
    <row r="91" spans="1:2">
      <c r="B91" s="204" t="s">
        <v>1065</v>
      </c>
    </row>
    <row r="92" spans="1:2">
      <c r="A92" s="204" t="s">
        <v>1075</v>
      </c>
      <c r="B92" s="139" t="s">
        <v>264</v>
      </c>
    </row>
    <row r="93" spans="1:2">
      <c r="B93" s="204" t="s">
        <v>1832</v>
      </c>
    </row>
    <row r="94" spans="1:2">
      <c r="B94" s="204" t="s">
        <v>1833</v>
      </c>
    </row>
    <row r="95" spans="1:2">
      <c r="B95" s="204" t="s">
        <v>1834</v>
      </c>
    </row>
    <row r="96" spans="1:2">
      <c r="B96" s="139" t="s">
        <v>1053</v>
      </c>
    </row>
    <row r="97" spans="1:2">
      <c r="A97" s="204" t="s">
        <v>1076</v>
      </c>
      <c r="B97" s="139" t="s">
        <v>265</v>
      </c>
    </row>
    <row r="98" spans="1:2">
      <c r="B98" s="139" t="s">
        <v>692</v>
      </c>
    </row>
    <row r="99" spans="1:2">
      <c r="B99" s="204" t="s">
        <v>1865</v>
      </c>
    </row>
    <row r="100" spans="1:2">
      <c r="B100" s="204" t="s">
        <v>1866</v>
      </c>
    </row>
    <row r="101" spans="1:2">
      <c r="B101" s="139" t="s">
        <v>1065</v>
      </c>
    </row>
    <row r="102" spans="1:2">
      <c r="A102" s="204" t="s">
        <v>1086</v>
      </c>
      <c r="B102" s="139" t="s">
        <v>266</v>
      </c>
    </row>
    <row r="103" spans="1:2">
      <c r="B103" s="139" t="s">
        <v>1244</v>
      </c>
    </row>
    <row r="104" spans="1:2">
      <c r="B104" s="139" t="s">
        <v>608</v>
      </c>
    </row>
    <row r="105" spans="1:2">
      <c r="B105" s="139" t="s">
        <v>1245</v>
      </c>
    </row>
    <row r="106" spans="1:2">
      <c r="B106" s="139" t="s">
        <v>1054</v>
      </c>
    </row>
    <row r="107" spans="1:2">
      <c r="A107" s="204" t="s">
        <v>1087</v>
      </c>
      <c r="B107" s="139" t="s">
        <v>419</v>
      </c>
    </row>
    <row r="108" spans="1:2">
      <c r="B108" s="139" t="s">
        <v>1246</v>
      </c>
    </row>
    <row r="109" spans="1:2">
      <c r="B109" s="139" t="s">
        <v>114</v>
      </c>
    </row>
    <row r="110" spans="1:2">
      <c r="B110" s="139" t="s">
        <v>1247</v>
      </c>
    </row>
    <row r="111" spans="1:2">
      <c r="B111" s="139" t="s">
        <v>1053</v>
      </c>
    </row>
    <row r="112" spans="1:2">
      <c r="A112" s="204" t="s">
        <v>1088</v>
      </c>
      <c r="B112" s="139" t="s">
        <v>609</v>
      </c>
    </row>
    <row r="113" spans="1:2">
      <c r="B113" s="139" t="s">
        <v>1248</v>
      </c>
    </row>
    <row r="114" spans="1:2">
      <c r="B114" s="139" t="s">
        <v>274</v>
      </c>
    </row>
    <row r="115" spans="1:2">
      <c r="B115" s="139" t="s">
        <v>1249</v>
      </c>
    </row>
    <row r="116" spans="1:2">
      <c r="B116" s="139" t="s">
        <v>1065</v>
      </c>
    </row>
    <row r="117" spans="1:2">
      <c r="A117" s="204" t="s">
        <v>1089</v>
      </c>
      <c r="B117" s="139" t="s">
        <v>420</v>
      </c>
    </row>
    <row r="118" spans="1:2">
      <c r="B118" s="139" t="s">
        <v>1250</v>
      </c>
    </row>
    <row r="119" spans="1:2">
      <c r="B119" s="139" t="s">
        <v>1251</v>
      </c>
    </row>
    <row r="120" spans="1:2">
      <c r="B120" s="139" t="s">
        <v>1252</v>
      </c>
    </row>
    <row r="121" spans="1:2">
      <c r="B121" s="139" t="s">
        <v>1054</v>
      </c>
    </row>
    <row r="122" spans="1:2">
      <c r="A122" s="204" t="s">
        <v>1090</v>
      </c>
      <c r="B122" s="139" t="s">
        <v>421</v>
      </c>
    </row>
    <row r="123" spans="1:2">
      <c r="B123" s="139" t="s">
        <v>1253</v>
      </c>
    </row>
    <row r="124" spans="1:2">
      <c r="B124" s="139" t="s">
        <v>1254</v>
      </c>
    </row>
    <row r="125" spans="1:2">
      <c r="B125" s="139" t="s">
        <v>1609</v>
      </c>
    </row>
    <row r="126" spans="1:2">
      <c r="B126" s="139" t="s">
        <v>1053</v>
      </c>
    </row>
    <row r="127" spans="1:2">
      <c r="A127" s="204" t="s">
        <v>1091</v>
      </c>
      <c r="B127" s="139" t="s">
        <v>422</v>
      </c>
    </row>
    <row r="128" spans="1:2">
      <c r="B128" s="139" t="s">
        <v>1255</v>
      </c>
    </row>
    <row r="129" spans="1:2">
      <c r="B129" s="139" t="s">
        <v>409</v>
      </c>
    </row>
    <row r="130" spans="1:2">
      <c r="B130" s="139" t="s">
        <v>1256</v>
      </c>
    </row>
    <row r="131" spans="1:2">
      <c r="B131" s="139" t="s">
        <v>1054</v>
      </c>
    </row>
    <row r="132" spans="1:2">
      <c r="A132" s="204" t="s">
        <v>1092</v>
      </c>
      <c r="B132" s="139" t="s">
        <v>423</v>
      </c>
    </row>
    <row r="133" spans="1:2">
      <c r="B133" s="139" t="s">
        <v>1257</v>
      </c>
    </row>
    <row r="134" spans="1:2">
      <c r="B134" s="139" t="s">
        <v>1258</v>
      </c>
    </row>
    <row r="135" spans="1:2">
      <c r="B135" s="139" t="s">
        <v>1259</v>
      </c>
    </row>
    <row r="136" spans="1:2">
      <c r="B136" s="139" t="s">
        <v>1065</v>
      </c>
    </row>
    <row r="137" spans="1:2">
      <c r="A137" s="204" t="s">
        <v>1093</v>
      </c>
      <c r="B137" s="139" t="s">
        <v>424</v>
      </c>
    </row>
    <row r="138" spans="1:2">
      <c r="B138" s="139" t="s">
        <v>275</v>
      </c>
    </row>
    <row r="139" spans="1:2">
      <c r="B139" s="204" t="s">
        <v>1992</v>
      </c>
    </row>
    <row r="140" spans="1:2">
      <c r="B140" s="139" t="s">
        <v>1260</v>
      </c>
    </row>
    <row r="141" spans="1:2">
      <c r="B141" s="139" t="s">
        <v>1053</v>
      </c>
    </row>
    <row r="142" spans="1:2">
      <c r="A142" s="204" t="s">
        <v>1094</v>
      </c>
      <c r="B142" s="139" t="s">
        <v>425</v>
      </c>
    </row>
    <row r="143" spans="1:2">
      <c r="B143" s="139" t="s">
        <v>1261</v>
      </c>
    </row>
    <row r="144" spans="1:2">
      <c r="B144" s="204" t="s">
        <v>1867</v>
      </c>
    </row>
    <row r="145" spans="1:2">
      <c r="B145" s="139" t="s">
        <v>1610</v>
      </c>
    </row>
    <row r="146" spans="1:2">
      <c r="B146" s="139" t="s">
        <v>1054</v>
      </c>
    </row>
    <row r="147" spans="1:2">
      <c r="A147" s="204" t="s">
        <v>1095</v>
      </c>
      <c r="B147" s="139" t="s">
        <v>425</v>
      </c>
    </row>
    <row r="148" spans="1:2">
      <c r="B148" s="139" t="s">
        <v>1262</v>
      </c>
    </row>
    <row r="149" spans="1:2">
      <c r="B149" s="139" t="s">
        <v>1263</v>
      </c>
    </row>
    <row r="150" spans="1:2">
      <c r="B150" s="139" t="s">
        <v>1307</v>
      </c>
    </row>
    <row r="151" spans="1:2">
      <c r="B151" s="139" t="s">
        <v>1053</v>
      </c>
    </row>
    <row r="152" spans="1:2">
      <c r="A152" s="204" t="s">
        <v>1096</v>
      </c>
      <c r="B152" s="139" t="s">
        <v>426</v>
      </c>
    </row>
    <row r="153" spans="1:2">
      <c r="B153" s="139" t="s">
        <v>1308</v>
      </c>
    </row>
    <row r="154" spans="1:2">
      <c r="B154" s="139" t="s">
        <v>1309</v>
      </c>
    </row>
    <row r="155" spans="1:2">
      <c r="B155" s="204" t="s">
        <v>1835</v>
      </c>
    </row>
    <row r="156" spans="1:2">
      <c r="B156" s="204" t="s">
        <v>1065</v>
      </c>
    </row>
    <row r="157" spans="1:2">
      <c r="A157" s="204" t="s">
        <v>1097</v>
      </c>
      <c r="B157" s="204" t="s">
        <v>1907</v>
      </c>
    </row>
    <row r="158" spans="1:2">
      <c r="B158" s="139" t="s">
        <v>1310</v>
      </c>
    </row>
    <row r="159" spans="1:2">
      <c r="B159" s="139" t="s">
        <v>1282</v>
      </c>
    </row>
    <row r="160" spans="1:2">
      <c r="B160" s="139" t="s">
        <v>701</v>
      </c>
    </row>
    <row r="161" spans="1:2">
      <c r="B161" s="139" t="s">
        <v>1053</v>
      </c>
    </row>
    <row r="162" spans="1:2">
      <c r="A162" s="204" t="s">
        <v>1098</v>
      </c>
      <c r="B162" s="139" t="s">
        <v>427</v>
      </c>
    </row>
    <row r="163" spans="1:2">
      <c r="B163" s="139" t="s">
        <v>610</v>
      </c>
    </row>
    <row r="164" spans="1:2">
      <c r="B164" s="139" t="s">
        <v>702</v>
      </c>
    </row>
    <row r="165" spans="1:2">
      <c r="B165" s="139" t="s">
        <v>339</v>
      </c>
    </row>
    <row r="166" spans="1:2">
      <c r="B166" s="139" t="s">
        <v>1065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25"/>
  <dimension ref="A1:D101"/>
  <sheetViews>
    <sheetView showGridLines="0" workbookViewId="0"/>
  </sheetViews>
  <sheetFormatPr defaultColWidth="9.109375" defaultRowHeight="13.2"/>
  <cols>
    <col min="1" max="1" width="4.6640625" style="139" customWidth="1"/>
    <col min="2" max="2" width="100.6640625" style="139" customWidth="1"/>
    <col min="3" max="16384" width="9.109375" style="139"/>
  </cols>
  <sheetData>
    <row r="1" spans="1:4" s="205" customFormat="1">
      <c r="A1" s="205" t="s">
        <v>669</v>
      </c>
      <c r="B1" s="205" t="s">
        <v>1976</v>
      </c>
      <c r="C1" s="205" t="s">
        <v>1565</v>
      </c>
      <c r="D1" s="205" t="s">
        <v>1484</v>
      </c>
    </row>
    <row r="2" spans="1:4">
      <c r="A2" s="139" t="s">
        <v>1055</v>
      </c>
      <c r="B2" s="139" t="s">
        <v>611</v>
      </c>
    </row>
    <row r="3" spans="1:4">
      <c r="B3" s="139" t="s">
        <v>777</v>
      </c>
    </row>
    <row r="4" spans="1:4">
      <c r="B4" s="139" t="s">
        <v>783</v>
      </c>
    </row>
    <row r="5" spans="1:4">
      <c r="B5" s="139" t="s">
        <v>1389</v>
      </c>
    </row>
    <row r="6" spans="1:4">
      <c r="B6" s="139" t="s">
        <v>1054</v>
      </c>
    </row>
    <row r="7" spans="1:4">
      <c r="A7" s="139" t="s">
        <v>1056</v>
      </c>
      <c r="B7" s="139" t="s">
        <v>612</v>
      </c>
    </row>
    <row r="8" spans="1:4">
      <c r="B8" s="139" t="s">
        <v>631</v>
      </c>
    </row>
    <row r="9" spans="1:4">
      <c r="B9" s="139" t="s">
        <v>632</v>
      </c>
    </row>
    <row r="10" spans="1:4">
      <c r="B10" s="139" t="s">
        <v>784</v>
      </c>
    </row>
    <row r="11" spans="1:4">
      <c r="B11" s="139" t="s">
        <v>1065</v>
      </c>
    </row>
    <row r="12" spans="1:4">
      <c r="A12" s="139" t="s">
        <v>1057</v>
      </c>
      <c r="B12" s="139" t="s">
        <v>613</v>
      </c>
    </row>
    <row r="13" spans="1:4">
      <c r="B13" s="139" t="s">
        <v>339</v>
      </c>
    </row>
    <row r="14" spans="1:4">
      <c r="B14" s="139" t="s">
        <v>1423</v>
      </c>
    </row>
    <row r="15" spans="1:4">
      <c r="B15" s="139" t="s">
        <v>785</v>
      </c>
    </row>
    <row r="16" spans="1:4">
      <c r="B16" s="139" t="s">
        <v>1053</v>
      </c>
    </row>
    <row r="17" spans="1:2">
      <c r="A17" s="139" t="s">
        <v>1058</v>
      </c>
      <c r="B17" s="139" t="s">
        <v>614</v>
      </c>
    </row>
    <row r="18" spans="1:2">
      <c r="B18" s="139" t="s">
        <v>67</v>
      </c>
    </row>
    <row r="19" spans="1:2">
      <c r="B19" s="139" t="s">
        <v>633</v>
      </c>
    </row>
    <row r="20" spans="1:2">
      <c r="B20" s="139" t="s">
        <v>55</v>
      </c>
    </row>
    <row r="21" spans="1:2">
      <c r="B21" s="139" t="s">
        <v>1065</v>
      </c>
    </row>
    <row r="22" spans="1:2">
      <c r="A22" s="139" t="s">
        <v>1059</v>
      </c>
      <c r="B22" s="139" t="s">
        <v>615</v>
      </c>
    </row>
    <row r="23" spans="1:2">
      <c r="B23" s="139" t="s">
        <v>1390</v>
      </c>
    </row>
    <row r="24" spans="1:2">
      <c r="B24" s="139" t="s">
        <v>1391</v>
      </c>
    </row>
    <row r="25" spans="1:2">
      <c r="B25" s="139" t="s">
        <v>1392</v>
      </c>
    </row>
    <row r="26" spans="1:2">
      <c r="B26" s="139" t="s">
        <v>1053</v>
      </c>
    </row>
    <row r="27" spans="1:2">
      <c r="A27" s="139" t="s">
        <v>1060</v>
      </c>
      <c r="B27" s="139" t="s">
        <v>616</v>
      </c>
    </row>
    <row r="28" spans="1:2">
      <c r="B28" s="139" t="s">
        <v>774</v>
      </c>
    </row>
    <row r="29" spans="1:2">
      <c r="B29" s="139" t="s">
        <v>775</v>
      </c>
    </row>
    <row r="30" spans="1:2">
      <c r="B30" s="139" t="s">
        <v>776</v>
      </c>
    </row>
    <row r="31" spans="1:2">
      <c r="B31" s="139" t="s">
        <v>1054</v>
      </c>
    </row>
    <row r="32" spans="1:2">
      <c r="A32" s="139" t="s">
        <v>1061</v>
      </c>
      <c r="B32" s="139" t="s">
        <v>617</v>
      </c>
    </row>
    <row r="33" spans="1:2">
      <c r="B33" s="139" t="s">
        <v>60</v>
      </c>
    </row>
    <row r="34" spans="1:2">
      <c r="B34" s="139" t="s">
        <v>61</v>
      </c>
    </row>
    <row r="35" spans="1:2">
      <c r="B35" s="139" t="s">
        <v>62</v>
      </c>
    </row>
    <row r="36" spans="1:2">
      <c r="B36" s="139" t="s">
        <v>1054</v>
      </c>
    </row>
    <row r="37" spans="1:2">
      <c r="A37" s="139" t="s">
        <v>1062</v>
      </c>
      <c r="B37" s="139" t="s">
        <v>618</v>
      </c>
    </row>
    <row r="38" spans="1:2">
      <c r="B38" s="139" t="s">
        <v>786</v>
      </c>
    </row>
    <row r="39" spans="1:2">
      <c r="B39" s="139" t="s">
        <v>787</v>
      </c>
    </row>
    <row r="40" spans="1:2">
      <c r="B40" s="139" t="s">
        <v>1546</v>
      </c>
    </row>
    <row r="41" spans="1:2">
      <c r="B41" s="139" t="s">
        <v>1054</v>
      </c>
    </row>
    <row r="42" spans="1:2">
      <c r="A42" s="139" t="s">
        <v>1063</v>
      </c>
      <c r="B42" s="139" t="s">
        <v>619</v>
      </c>
    </row>
    <row r="43" spans="1:2">
      <c r="B43" s="139" t="s">
        <v>961</v>
      </c>
    </row>
    <row r="44" spans="1:2">
      <c r="B44" s="139" t="s">
        <v>962</v>
      </c>
    </row>
    <row r="45" spans="1:2">
      <c r="B45" s="139" t="s">
        <v>963</v>
      </c>
    </row>
    <row r="46" spans="1:2">
      <c r="B46" s="139" t="s">
        <v>1065</v>
      </c>
    </row>
    <row r="47" spans="1:2">
      <c r="A47" s="139" t="s">
        <v>1064</v>
      </c>
      <c r="B47" s="139" t="s">
        <v>620</v>
      </c>
    </row>
    <row r="48" spans="1:2">
      <c r="B48" s="139" t="s">
        <v>964</v>
      </c>
    </row>
    <row r="49" spans="1:2">
      <c r="B49" s="139" t="s">
        <v>965</v>
      </c>
    </row>
    <row r="50" spans="1:2">
      <c r="B50" s="139" t="s">
        <v>417</v>
      </c>
    </row>
    <row r="51" spans="1:2">
      <c r="B51" s="139" t="s">
        <v>1053</v>
      </c>
    </row>
    <row r="52" spans="1:2">
      <c r="A52" s="139" t="s">
        <v>1067</v>
      </c>
      <c r="B52" s="139" t="s">
        <v>621</v>
      </c>
    </row>
    <row r="53" spans="1:2">
      <c r="B53" s="139" t="s">
        <v>966</v>
      </c>
    </row>
    <row r="54" spans="1:2">
      <c r="B54" s="139" t="s">
        <v>851</v>
      </c>
    </row>
    <row r="55" spans="1:2">
      <c r="B55" s="139" t="s">
        <v>852</v>
      </c>
    </row>
    <row r="56" spans="1:2">
      <c r="B56" s="139" t="s">
        <v>1065</v>
      </c>
    </row>
    <row r="57" spans="1:2">
      <c r="A57" s="139" t="s">
        <v>1068</v>
      </c>
      <c r="B57" s="139" t="s">
        <v>622</v>
      </c>
    </row>
    <row r="58" spans="1:2">
      <c r="B58" s="139" t="s">
        <v>1162</v>
      </c>
    </row>
    <row r="59" spans="1:2">
      <c r="B59" s="206" t="s">
        <v>1915</v>
      </c>
    </row>
    <row r="60" spans="1:2">
      <c r="B60" s="206" t="s">
        <v>1916</v>
      </c>
    </row>
    <row r="61" spans="1:2">
      <c r="B61" s="139" t="s">
        <v>1054</v>
      </c>
    </row>
    <row r="62" spans="1:2">
      <c r="A62" s="139" t="s">
        <v>1069</v>
      </c>
      <c r="B62" s="139" t="s">
        <v>623</v>
      </c>
    </row>
    <row r="63" spans="1:2">
      <c r="B63" s="139" t="s">
        <v>267</v>
      </c>
    </row>
    <row r="64" spans="1:2">
      <c r="B64" s="139" t="s">
        <v>1163</v>
      </c>
    </row>
    <row r="65" spans="1:2">
      <c r="B65" s="139" t="s">
        <v>1164</v>
      </c>
    </row>
    <row r="66" spans="1:2">
      <c r="B66" s="139" t="s">
        <v>1053</v>
      </c>
    </row>
    <row r="67" spans="1:2">
      <c r="A67" s="139" t="s">
        <v>1070</v>
      </c>
      <c r="B67" s="139" t="s">
        <v>624</v>
      </c>
    </row>
    <row r="68" spans="1:2">
      <c r="B68" s="139" t="s">
        <v>1165</v>
      </c>
    </row>
    <row r="69" spans="1:2">
      <c r="B69" s="139" t="s">
        <v>1166</v>
      </c>
    </row>
    <row r="70" spans="1:2">
      <c r="B70" s="139" t="s">
        <v>1167</v>
      </c>
    </row>
    <row r="71" spans="1:2">
      <c r="B71" s="139" t="s">
        <v>1065</v>
      </c>
    </row>
    <row r="72" spans="1:2">
      <c r="A72" s="139" t="s">
        <v>1071</v>
      </c>
      <c r="B72" s="139" t="s">
        <v>625</v>
      </c>
    </row>
    <row r="73" spans="1:2">
      <c r="B73" s="139" t="s">
        <v>841</v>
      </c>
    </row>
    <row r="74" spans="1:2">
      <c r="B74" s="139" t="s">
        <v>840</v>
      </c>
    </row>
    <row r="75" spans="1:2">
      <c r="B75" s="139" t="s">
        <v>853</v>
      </c>
    </row>
    <row r="76" spans="1:2">
      <c r="B76" s="139" t="s">
        <v>1054</v>
      </c>
    </row>
    <row r="77" spans="1:2">
      <c r="A77" s="139" t="s">
        <v>1072</v>
      </c>
      <c r="B77" s="139" t="s">
        <v>626</v>
      </c>
    </row>
    <row r="78" spans="1:2">
      <c r="B78" s="139" t="s">
        <v>994</v>
      </c>
    </row>
    <row r="79" spans="1:2">
      <c r="B79" s="139" t="s">
        <v>996</v>
      </c>
    </row>
    <row r="80" spans="1:2">
      <c r="B80" s="139" t="s">
        <v>995</v>
      </c>
    </row>
    <row r="81" spans="1:2">
      <c r="B81" s="139" t="s">
        <v>1065</v>
      </c>
    </row>
    <row r="82" spans="1:2">
      <c r="A82" s="139" t="s">
        <v>1073</v>
      </c>
      <c r="B82" s="139" t="s">
        <v>627</v>
      </c>
    </row>
    <row r="83" spans="1:2">
      <c r="B83" s="139" t="s">
        <v>997</v>
      </c>
    </row>
    <row r="84" spans="1:2">
      <c r="B84" s="139" t="s">
        <v>998</v>
      </c>
    </row>
    <row r="85" spans="1:2">
      <c r="B85" s="139" t="s">
        <v>999</v>
      </c>
    </row>
    <row r="86" spans="1:2">
      <c r="B86" s="139" t="s">
        <v>1054</v>
      </c>
    </row>
    <row r="87" spans="1:2">
      <c r="A87" s="139" t="s">
        <v>1074</v>
      </c>
      <c r="B87" s="139" t="s">
        <v>628</v>
      </c>
    </row>
    <row r="88" spans="1:2">
      <c r="B88" s="139" t="s">
        <v>1000</v>
      </c>
    </row>
    <row r="89" spans="1:2">
      <c r="B89" s="139" t="s">
        <v>634</v>
      </c>
    </row>
    <row r="90" spans="1:2">
      <c r="B90" s="139" t="s">
        <v>635</v>
      </c>
    </row>
    <row r="91" spans="1:2">
      <c r="B91" s="139" t="s">
        <v>1053</v>
      </c>
    </row>
    <row r="92" spans="1:2">
      <c r="A92" s="139" t="s">
        <v>1075</v>
      </c>
      <c r="B92" s="139" t="s">
        <v>629</v>
      </c>
    </row>
    <row r="93" spans="1:2">
      <c r="B93" s="139" t="s">
        <v>1001</v>
      </c>
    </row>
    <row r="94" spans="1:2">
      <c r="B94" s="139" t="s">
        <v>1002</v>
      </c>
    </row>
    <row r="95" spans="1:2">
      <c r="B95" s="139" t="s">
        <v>1220</v>
      </c>
    </row>
    <row r="96" spans="1:2">
      <c r="B96" s="139" t="s">
        <v>1054</v>
      </c>
    </row>
    <row r="97" spans="1:2">
      <c r="A97" s="139" t="s">
        <v>1076</v>
      </c>
      <c r="B97" s="139" t="s">
        <v>630</v>
      </c>
    </row>
    <row r="98" spans="1:2">
      <c r="B98" s="139" t="s">
        <v>1221</v>
      </c>
    </row>
    <row r="99" spans="1:2">
      <c r="B99" s="139" t="s">
        <v>340</v>
      </c>
    </row>
    <row r="100" spans="1:2">
      <c r="B100" s="139" t="s">
        <v>68</v>
      </c>
    </row>
    <row r="101" spans="1:2">
      <c r="B101" s="139" t="s">
        <v>1065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28"/>
  <dimension ref="A1:D196"/>
  <sheetViews>
    <sheetView showGridLines="0" workbookViewId="0"/>
  </sheetViews>
  <sheetFormatPr defaultColWidth="9.109375" defaultRowHeight="13.2"/>
  <cols>
    <col min="1" max="1" width="4.6640625" style="204" customWidth="1"/>
    <col min="2" max="2" width="100.6640625" style="139" customWidth="1"/>
    <col min="3" max="16384" width="9.109375" style="139"/>
  </cols>
  <sheetData>
    <row r="1" spans="1:4" s="205" customFormat="1">
      <c r="A1" s="205" t="s">
        <v>670</v>
      </c>
      <c r="B1" s="205" t="s">
        <v>1977</v>
      </c>
      <c r="C1" s="205" t="s">
        <v>1021</v>
      </c>
      <c r="D1" s="205" t="s">
        <v>1485</v>
      </c>
    </row>
    <row r="2" spans="1:4">
      <c r="A2" s="204" t="s">
        <v>1055</v>
      </c>
      <c r="B2" s="139" t="s">
        <v>44</v>
      </c>
    </row>
    <row r="3" spans="1:4">
      <c r="B3" s="139" t="s">
        <v>1547</v>
      </c>
    </row>
    <row r="4" spans="1:4">
      <c r="B4" s="139" t="s">
        <v>1548</v>
      </c>
    </row>
    <row r="5" spans="1:4">
      <c r="B5" s="139" t="s">
        <v>1393</v>
      </c>
    </row>
    <row r="6" spans="1:4">
      <c r="B6" s="139" t="s">
        <v>1054</v>
      </c>
    </row>
    <row r="7" spans="1:4">
      <c r="A7" s="204" t="s">
        <v>1056</v>
      </c>
      <c r="B7" s="139" t="s">
        <v>45</v>
      </c>
    </row>
    <row r="8" spans="1:4">
      <c r="B8" s="139" t="s">
        <v>1394</v>
      </c>
    </row>
    <row r="9" spans="1:4">
      <c r="B9" s="139" t="s">
        <v>1395</v>
      </c>
    </row>
    <row r="10" spans="1:4">
      <c r="B10" s="139" t="s">
        <v>1396</v>
      </c>
    </row>
    <row r="11" spans="1:4">
      <c r="B11" s="139" t="s">
        <v>1054</v>
      </c>
    </row>
    <row r="12" spans="1:4">
      <c r="A12" s="204" t="s">
        <v>1057</v>
      </c>
      <c r="B12" s="139" t="s">
        <v>46</v>
      </c>
    </row>
    <row r="13" spans="1:4">
      <c r="B13" s="139" t="s">
        <v>310</v>
      </c>
    </row>
    <row r="14" spans="1:4">
      <c r="B14" s="139" t="s">
        <v>311</v>
      </c>
    </row>
    <row r="15" spans="1:4">
      <c r="B15" s="139" t="s">
        <v>312</v>
      </c>
    </row>
    <row r="16" spans="1:4">
      <c r="B16" s="139" t="s">
        <v>1053</v>
      </c>
    </row>
    <row r="17" spans="1:2">
      <c r="A17" s="204" t="s">
        <v>1058</v>
      </c>
      <c r="B17" s="139" t="s">
        <v>47</v>
      </c>
    </row>
    <row r="18" spans="1:2">
      <c r="B18" s="139" t="s">
        <v>1549</v>
      </c>
    </row>
    <row r="19" spans="1:2">
      <c r="B19" s="139" t="s">
        <v>1550</v>
      </c>
    </row>
    <row r="20" spans="1:2">
      <c r="B20" s="139" t="s">
        <v>1551</v>
      </c>
    </row>
    <row r="21" spans="1:2">
      <c r="B21" s="139" t="s">
        <v>1065</v>
      </c>
    </row>
    <row r="22" spans="1:2">
      <c r="A22" s="204" t="s">
        <v>1059</v>
      </c>
      <c r="B22" s="139" t="s">
        <v>48</v>
      </c>
    </row>
    <row r="23" spans="1:2">
      <c r="B23" s="139" t="s">
        <v>1552</v>
      </c>
    </row>
    <row r="24" spans="1:2">
      <c r="B24" s="139" t="s">
        <v>1553</v>
      </c>
    </row>
    <row r="25" spans="1:2">
      <c r="B25" s="139" t="s">
        <v>1554</v>
      </c>
    </row>
    <row r="26" spans="1:2">
      <c r="B26" s="139" t="s">
        <v>1053</v>
      </c>
    </row>
    <row r="27" spans="1:2">
      <c r="A27" s="204" t="s">
        <v>1060</v>
      </c>
      <c r="B27" s="139" t="s">
        <v>1297</v>
      </c>
    </row>
    <row r="28" spans="1:2">
      <c r="B28" s="139" t="s">
        <v>1552</v>
      </c>
    </row>
    <row r="29" spans="1:2">
      <c r="B29" s="139" t="s">
        <v>1553</v>
      </c>
    </row>
    <row r="30" spans="1:2">
      <c r="B30" s="139" t="s">
        <v>1554</v>
      </c>
    </row>
    <row r="31" spans="1:2">
      <c r="B31" s="139" t="s">
        <v>1054</v>
      </c>
    </row>
    <row r="32" spans="1:2">
      <c r="A32" s="204" t="s">
        <v>1061</v>
      </c>
      <c r="B32" s="204" t="s">
        <v>1856</v>
      </c>
    </row>
    <row r="33" spans="1:2">
      <c r="B33" s="204" t="s">
        <v>1857</v>
      </c>
    </row>
    <row r="34" spans="1:2">
      <c r="B34" s="139" t="s">
        <v>1555</v>
      </c>
    </row>
    <row r="35" spans="1:2">
      <c r="B35" s="204" t="s">
        <v>1858</v>
      </c>
    </row>
    <row r="36" spans="1:2">
      <c r="B36" s="139" t="s">
        <v>1065</v>
      </c>
    </row>
    <row r="37" spans="1:2">
      <c r="A37" s="204" t="s">
        <v>1062</v>
      </c>
      <c r="B37" s="139" t="s">
        <v>1298</v>
      </c>
    </row>
    <row r="38" spans="1:2">
      <c r="B38" s="139" t="s">
        <v>1378</v>
      </c>
    </row>
    <row r="39" spans="1:2">
      <c r="B39" s="139" t="s">
        <v>1379</v>
      </c>
    </row>
    <row r="40" spans="1:2">
      <c r="B40" s="139" t="s">
        <v>1380</v>
      </c>
    </row>
    <row r="41" spans="1:2">
      <c r="B41" s="139" t="s">
        <v>1053</v>
      </c>
    </row>
    <row r="42" spans="1:2">
      <c r="A42" s="204" t="s">
        <v>1063</v>
      </c>
      <c r="B42" s="139" t="s">
        <v>1299</v>
      </c>
    </row>
    <row r="43" spans="1:2">
      <c r="B43" s="139" t="s">
        <v>1557</v>
      </c>
    </row>
    <row r="44" spans="1:2">
      <c r="B44" s="139" t="s">
        <v>82</v>
      </c>
    </row>
    <row r="45" spans="1:2">
      <c r="B45" s="139" t="s">
        <v>1556</v>
      </c>
    </row>
    <row r="46" spans="1:2">
      <c r="B46" s="139" t="s">
        <v>1065</v>
      </c>
    </row>
    <row r="47" spans="1:2">
      <c r="A47" s="204" t="s">
        <v>1064</v>
      </c>
      <c r="B47" s="139" t="s">
        <v>636</v>
      </c>
    </row>
    <row r="48" spans="1:2">
      <c r="B48" s="139" t="s">
        <v>1311</v>
      </c>
    </row>
    <row r="49" spans="1:2">
      <c r="B49" s="139" t="s">
        <v>1381</v>
      </c>
    </row>
    <row r="50" spans="1:2">
      <c r="B50" s="139" t="s">
        <v>1312</v>
      </c>
    </row>
    <row r="51" spans="1:2">
      <c r="B51" s="139" t="s">
        <v>1065</v>
      </c>
    </row>
    <row r="52" spans="1:2">
      <c r="A52" s="204" t="s">
        <v>1067</v>
      </c>
      <c r="B52" s="139" t="s">
        <v>690</v>
      </c>
    </row>
    <row r="53" spans="1:2">
      <c r="B53" s="139" t="s">
        <v>1382</v>
      </c>
    </row>
    <row r="54" spans="1:2">
      <c r="B54" s="139" t="s">
        <v>1111</v>
      </c>
    </row>
    <row r="55" spans="1:2">
      <c r="B55" s="139" t="s">
        <v>1126</v>
      </c>
    </row>
    <row r="56" spans="1:2">
      <c r="B56" s="139" t="s">
        <v>1054</v>
      </c>
    </row>
    <row r="57" spans="1:2">
      <c r="A57" s="204" t="s">
        <v>1068</v>
      </c>
      <c r="B57" s="139" t="s">
        <v>1300</v>
      </c>
    </row>
    <row r="58" spans="1:2">
      <c r="B58" s="139" t="s">
        <v>1326</v>
      </c>
    </row>
    <row r="59" spans="1:2">
      <c r="B59" s="139" t="s">
        <v>1327</v>
      </c>
    </row>
    <row r="60" spans="1:2">
      <c r="B60" s="139" t="s">
        <v>1328</v>
      </c>
    </row>
    <row r="61" spans="1:2">
      <c r="B61" s="139" t="s">
        <v>1065</v>
      </c>
    </row>
    <row r="62" spans="1:2">
      <c r="A62" s="204" t="s">
        <v>1069</v>
      </c>
      <c r="B62" s="204" t="s">
        <v>1859</v>
      </c>
    </row>
    <row r="63" spans="1:2">
      <c r="B63" s="204" t="s">
        <v>1860</v>
      </c>
    </row>
    <row r="64" spans="1:2">
      <c r="B64" s="204" t="s">
        <v>1861</v>
      </c>
    </row>
    <row r="65" spans="1:2">
      <c r="B65" s="139" t="s">
        <v>1329</v>
      </c>
    </row>
    <row r="66" spans="1:2">
      <c r="B66" s="139" t="s">
        <v>1065</v>
      </c>
    </row>
    <row r="67" spans="1:2">
      <c r="A67" s="204" t="s">
        <v>1070</v>
      </c>
      <c r="B67" s="139" t="s">
        <v>1301</v>
      </c>
    </row>
    <row r="68" spans="1:2">
      <c r="B68" s="139" t="s">
        <v>304</v>
      </c>
    </row>
    <row r="69" spans="1:2">
      <c r="B69" s="139" t="s">
        <v>305</v>
      </c>
    </row>
    <row r="70" spans="1:2">
      <c r="B70" s="139" t="s">
        <v>306</v>
      </c>
    </row>
    <row r="71" spans="1:2">
      <c r="B71" s="139" t="s">
        <v>1054</v>
      </c>
    </row>
    <row r="72" spans="1:2">
      <c r="A72" s="204" t="s">
        <v>1071</v>
      </c>
      <c r="B72" s="139" t="s">
        <v>1302</v>
      </c>
    </row>
    <row r="73" spans="1:2">
      <c r="B73" s="139" t="s">
        <v>1558</v>
      </c>
    </row>
    <row r="74" spans="1:2">
      <c r="B74" s="139" t="s">
        <v>1200</v>
      </c>
    </row>
    <row r="75" spans="1:2">
      <c r="B75" s="139" t="s">
        <v>1559</v>
      </c>
    </row>
    <row r="76" spans="1:2">
      <c r="B76" s="139" t="s">
        <v>1054</v>
      </c>
    </row>
    <row r="77" spans="1:2">
      <c r="A77" s="204" t="s">
        <v>1072</v>
      </c>
      <c r="B77" s="139" t="s">
        <v>1304</v>
      </c>
    </row>
    <row r="78" spans="1:2">
      <c r="B78" s="139" t="s">
        <v>184</v>
      </c>
    </row>
    <row r="79" spans="1:2">
      <c r="B79" s="139" t="s">
        <v>1267</v>
      </c>
    </row>
    <row r="80" spans="1:2">
      <c r="B80" s="204" t="s">
        <v>1994</v>
      </c>
    </row>
    <row r="81" spans="1:2">
      <c r="B81" s="139" t="s">
        <v>1053</v>
      </c>
    </row>
    <row r="82" spans="1:2">
      <c r="A82" s="204" t="s">
        <v>1073</v>
      </c>
      <c r="B82" s="139" t="s">
        <v>1303</v>
      </c>
    </row>
    <row r="83" spans="1:2">
      <c r="B83" s="139" t="s">
        <v>1552</v>
      </c>
    </row>
    <row r="84" spans="1:2">
      <c r="B84" s="139" t="s">
        <v>1560</v>
      </c>
    </row>
    <row r="85" spans="1:2">
      <c r="B85" s="139" t="s">
        <v>1561</v>
      </c>
    </row>
    <row r="86" spans="1:2">
      <c r="B86" s="139" t="s">
        <v>1053</v>
      </c>
    </row>
    <row r="87" spans="1:2">
      <c r="A87" s="204" t="s">
        <v>1074</v>
      </c>
      <c r="B87" s="139" t="s">
        <v>85</v>
      </c>
    </row>
    <row r="88" spans="1:2">
      <c r="B88" s="139" t="s">
        <v>1563</v>
      </c>
    </row>
    <row r="89" spans="1:2">
      <c r="B89" s="139" t="s">
        <v>1562</v>
      </c>
    </row>
    <row r="90" spans="1:2">
      <c r="B90" s="139" t="s">
        <v>1268</v>
      </c>
    </row>
    <row r="91" spans="1:2">
      <c r="B91" s="139" t="s">
        <v>1054</v>
      </c>
    </row>
    <row r="92" spans="1:2">
      <c r="A92" s="204" t="s">
        <v>1075</v>
      </c>
      <c r="B92" s="139" t="s">
        <v>86</v>
      </c>
    </row>
    <row r="93" spans="1:2">
      <c r="B93" s="139" t="s">
        <v>1269</v>
      </c>
    </row>
    <row r="94" spans="1:2">
      <c r="B94" s="139" t="s">
        <v>1270</v>
      </c>
    </row>
    <row r="95" spans="1:2">
      <c r="B95" s="139" t="s">
        <v>1271</v>
      </c>
    </row>
    <row r="96" spans="1:2">
      <c r="B96" s="139" t="s">
        <v>1065</v>
      </c>
    </row>
    <row r="97" spans="1:2">
      <c r="A97" s="204" t="s">
        <v>1076</v>
      </c>
      <c r="B97" s="139" t="s">
        <v>87</v>
      </c>
    </row>
    <row r="98" spans="1:2">
      <c r="B98" s="139" t="s">
        <v>307</v>
      </c>
    </row>
    <row r="99" spans="1:2">
      <c r="B99" s="139" t="s">
        <v>1105</v>
      </c>
    </row>
    <row r="100" spans="1:2">
      <c r="B100" s="139" t="s">
        <v>308</v>
      </c>
    </row>
    <row r="101" spans="1:2">
      <c r="B101" s="139" t="s">
        <v>1065</v>
      </c>
    </row>
    <row r="102" spans="1:2">
      <c r="A102" s="204" t="s">
        <v>1086</v>
      </c>
      <c r="B102" s="139" t="s">
        <v>88</v>
      </c>
    </row>
    <row r="103" spans="1:2">
      <c r="B103" s="139" t="s">
        <v>743</v>
      </c>
    </row>
    <row r="104" spans="1:2">
      <c r="B104" s="139" t="s">
        <v>744</v>
      </c>
    </row>
    <row r="105" spans="1:2">
      <c r="B105" s="139" t="s">
        <v>745</v>
      </c>
    </row>
    <row r="106" spans="1:2">
      <c r="B106" s="139" t="s">
        <v>1054</v>
      </c>
    </row>
    <row r="107" spans="1:2">
      <c r="A107" s="204" t="s">
        <v>1087</v>
      </c>
      <c r="B107" s="139" t="s">
        <v>89</v>
      </c>
    </row>
    <row r="108" spans="1:2">
      <c r="B108" s="139" t="s">
        <v>746</v>
      </c>
    </row>
    <row r="109" spans="1:2">
      <c r="B109" s="139" t="s">
        <v>747</v>
      </c>
    </row>
    <row r="110" spans="1:2">
      <c r="B110" s="139" t="s">
        <v>748</v>
      </c>
    </row>
    <row r="111" spans="1:2">
      <c r="B111" s="139" t="s">
        <v>1053</v>
      </c>
    </row>
    <row r="112" spans="1:2">
      <c r="A112" s="204" t="s">
        <v>1088</v>
      </c>
      <c r="B112" s="139" t="s">
        <v>90</v>
      </c>
    </row>
    <row r="113" spans="1:2">
      <c r="B113" s="139" t="s">
        <v>444</v>
      </c>
    </row>
    <row r="114" spans="1:2">
      <c r="B114" s="139" t="s">
        <v>637</v>
      </c>
    </row>
    <row r="115" spans="1:2">
      <c r="B115" s="139" t="s">
        <v>445</v>
      </c>
    </row>
    <row r="116" spans="1:2">
      <c r="B116" s="139" t="s">
        <v>1065</v>
      </c>
    </row>
    <row r="117" spans="1:2">
      <c r="A117" s="204" t="s">
        <v>1089</v>
      </c>
      <c r="B117" s="139" t="s">
        <v>91</v>
      </c>
    </row>
    <row r="118" spans="1:2">
      <c r="B118" s="139" t="s">
        <v>1026</v>
      </c>
    </row>
    <row r="119" spans="1:2">
      <c r="B119" s="139" t="s">
        <v>1027</v>
      </c>
    </row>
    <row r="120" spans="1:2">
      <c r="B120" s="139" t="s">
        <v>638</v>
      </c>
    </row>
    <row r="121" spans="1:2">
      <c r="B121" s="139" t="s">
        <v>1054</v>
      </c>
    </row>
    <row r="122" spans="1:2">
      <c r="A122" s="204" t="s">
        <v>1090</v>
      </c>
      <c r="B122" s="204" t="s">
        <v>1821</v>
      </c>
    </row>
    <row r="123" spans="1:2">
      <c r="B123" s="139" t="s">
        <v>1552</v>
      </c>
    </row>
    <row r="124" spans="1:2">
      <c r="B124" s="139" t="s">
        <v>1553</v>
      </c>
    </row>
    <row r="125" spans="1:2">
      <c r="B125" s="139" t="s">
        <v>1561</v>
      </c>
    </row>
    <row r="126" spans="1:2">
      <c r="B126" s="139" t="s">
        <v>1054</v>
      </c>
    </row>
    <row r="127" spans="1:2">
      <c r="A127" s="204" t="s">
        <v>1091</v>
      </c>
      <c r="B127" s="139" t="s">
        <v>639</v>
      </c>
    </row>
    <row r="128" spans="1:2">
      <c r="B128" s="204" t="s">
        <v>1838</v>
      </c>
    </row>
    <row r="129" spans="1:2">
      <c r="B129" s="139" t="s">
        <v>640</v>
      </c>
    </row>
    <row r="130" spans="1:2">
      <c r="B130" s="139" t="s">
        <v>904</v>
      </c>
    </row>
    <row r="131" spans="1:2">
      <c r="B131" s="139" t="s">
        <v>1053</v>
      </c>
    </row>
    <row r="132" spans="1:2">
      <c r="A132" s="204" t="s">
        <v>1092</v>
      </c>
      <c r="B132" s="139" t="s">
        <v>92</v>
      </c>
    </row>
    <row r="133" spans="1:2">
      <c r="B133" s="139" t="s">
        <v>195</v>
      </c>
    </row>
    <row r="134" spans="1:2">
      <c r="B134" s="139" t="s">
        <v>1692</v>
      </c>
    </row>
    <row r="135" spans="1:2">
      <c r="B135" s="139" t="s">
        <v>1693</v>
      </c>
    </row>
    <row r="136" spans="1:2">
      <c r="B136" s="206" t="s">
        <v>1053</v>
      </c>
    </row>
    <row r="137" spans="1:2">
      <c r="A137" s="204" t="s">
        <v>1093</v>
      </c>
      <c r="B137" s="204" t="s">
        <v>1822</v>
      </c>
    </row>
    <row r="138" spans="1:2">
      <c r="B138" s="139" t="s">
        <v>1694</v>
      </c>
    </row>
    <row r="139" spans="1:2">
      <c r="B139" s="204" t="s">
        <v>1993</v>
      </c>
    </row>
    <row r="140" spans="1:2">
      <c r="B140" s="204" t="s">
        <v>1995</v>
      </c>
    </row>
    <row r="141" spans="1:2">
      <c r="B141" s="139" t="s">
        <v>1054</v>
      </c>
    </row>
    <row r="142" spans="1:2">
      <c r="A142" s="204" t="s">
        <v>1094</v>
      </c>
      <c r="B142" s="139" t="s">
        <v>196</v>
      </c>
    </row>
    <row r="143" spans="1:2">
      <c r="B143" s="139" t="s">
        <v>1695</v>
      </c>
    </row>
    <row r="144" spans="1:2">
      <c r="B144" s="139" t="s">
        <v>1696</v>
      </c>
    </row>
    <row r="145" spans="1:2">
      <c r="B145" s="139" t="s">
        <v>309</v>
      </c>
    </row>
    <row r="146" spans="1:2">
      <c r="B146" s="139" t="s">
        <v>1053</v>
      </c>
    </row>
    <row r="147" spans="1:2">
      <c r="A147" s="204" t="s">
        <v>1095</v>
      </c>
      <c r="B147" s="139" t="s">
        <v>192</v>
      </c>
    </row>
    <row r="148" spans="1:2">
      <c r="B148" s="139" t="s">
        <v>1695</v>
      </c>
    </row>
    <row r="149" spans="1:2">
      <c r="B149" s="139" t="s">
        <v>1696</v>
      </c>
    </row>
    <row r="150" spans="1:2">
      <c r="B150" s="139" t="s">
        <v>309</v>
      </c>
    </row>
    <row r="151" spans="1:2">
      <c r="B151" s="139" t="s">
        <v>1054</v>
      </c>
    </row>
    <row r="152" spans="1:2">
      <c r="A152" s="204" t="s">
        <v>1096</v>
      </c>
      <c r="B152" s="139" t="s">
        <v>93</v>
      </c>
    </row>
    <row r="153" spans="1:2">
      <c r="B153" s="139" t="s">
        <v>1697</v>
      </c>
    </row>
    <row r="154" spans="1:2">
      <c r="B154" s="139" t="s">
        <v>1698</v>
      </c>
    </row>
    <row r="155" spans="1:2">
      <c r="B155" s="139" t="s">
        <v>724</v>
      </c>
    </row>
    <row r="156" spans="1:2">
      <c r="B156" s="139" t="s">
        <v>1053</v>
      </c>
    </row>
    <row r="157" spans="1:2">
      <c r="A157" s="204" t="s">
        <v>1097</v>
      </c>
      <c r="B157" s="139" t="s">
        <v>94</v>
      </c>
    </row>
    <row r="158" spans="1:2">
      <c r="B158" s="139" t="s">
        <v>1699</v>
      </c>
    </row>
    <row r="159" spans="1:2">
      <c r="B159" s="139" t="s">
        <v>1700</v>
      </c>
    </row>
    <row r="160" spans="1:2">
      <c r="B160" s="139" t="s">
        <v>1701</v>
      </c>
    </row>
    <row r="161" spans="1:2">
      <c r="B161" s="139" t="s">
        <v>1065</v>
      </c>
    </row>
    <row r="162" spans="1:2">
      <c r="A162" s="204" t="s">
        <v>1098</v>
      </c>
      <c r="B162" s="139" t="s">
        <v>95</v>
      </c>
    </row>
    <row r="163" spans="1:2">
      <c r="B163" s="139" t="s">
        <v>685</v>
      </c>
    </row>
    <row r="164" spans="1:2">
      <c r="B164" s="139" t="s">
        <v>1611</v>
      </c>
    </row>
    <row r="165" spans="1:2">
      <c r="B165" s="139" t="s">
        <v>686</v>
      </c>
    </row>
    <row r="166" spans="1:2">
      <c r="B166" s="139" t="s">
        <v>1065</v>
      </c>
    </row>
    <row r="167" spans="1:2">
      <c r="A167" s="204" t="s">
        <v>1099</v>
      </c>
      <c r="B167" s="139" t="s">
        <v>96</v>
      </c>
    </row>
    <row r="168" spans="1:2">
      <c r="B168" s="139" t="s">
        <v>687</v>
      </c>
    </row>
    <row r="169" spans="1:2">
      <c r="B169" s="139" t="s">
        <v>688</v>
      </c>
    </row>
    <row r="170" spans="1:2">
      <c r="B170" s="139" t="s">
        <v>689</v>
      </c>
    </row>
    <row r="171" spans="1:2">
      <c r="B171" s="139" t="s">
        <v>1054</v>
      </c>
    </row>
    <row r="172" spans="1:2">
      <c r="A172" s="204" t="s">
        <v>1100</v>
      </c>
      <c r="B172" s="139" t="s">
        <v>1349</v>
      </c>
    </row>
    <row r="173" spans="1:2">
      <c r="B173" s="139" t="s">
        <v>440</v>
      </c>
    </row>
    <row r="174" spans="1:2">
      <c r="B174" s="139" t="s">
        <v>441</v>
      </c>
    </row>
    <row r="175" spans="1:2">
      <c r="B175" s="139" t="s">
        <v>442</v>
      </c>
    </row>
    <row r="176" spans="1:2">
      <c r="B176" s="139" t="s">
        <v>1054</v>
      </c>
    </row>
    <row r="177" spans="1:2">
      <c r="A177" s="204" t="s">
        <v>1101</v>
      </c>
      <c r="B177" s="139" t="s">
        <v>97</v>
      </c>
    </row>
    <row r="178" spans="1:2">
      <c r="B178" s="139" t="s">
        <v>313</v>
      </c>
    </row>
    <row r="179" spans="1:2">
      <c r="B179" s="139" t="s">
        <v>314</v>
      </c>
    </row>
    <row r="180" spans="1:2">
      <c r="B180" s="139" t="s">
        <v>315</v>
      </c>
    </row>
    <row r="181" spans="1:2">
      <c r="B181" s="139" t="s">
        <v>1054</v>
      </c>
    </row>
    <row r="182" spans="1:2">
      <c r="A182" s="204" t="s">
        <v>1102</v>
      </c>
      <c r="B182" s="139" t="s">
        <v>98</v>
      </c>
    </row>
    <row r="183" spans="1:2">
      <c r="B183" s="139" t="s">
        <v>460</v>
      </c>
    </row>
    <row r="184" spans="1:2">
      <c r="B184" s="139" t="s">
        <v>193</v>
      </c>
    </row>
    <row r="185" spans="1:2">
      <c r="B185" s="139" t="s">
        <v>194</v>
      </c>
    </row>
    <row r="186" spans="1:2">
      <c r="B186" s="139" t="s">
        <v>1065</v>
      </c>
    </row>
    <row r="187" spans="1:2">
      <c r="A187" s="204" t="s">
        <v>1103</v>
      </c>
      <c r="B187" s="139" t="s">
        <v>99</v>
      </c>
    </row>
    <row r="188" spans="1:2">
      <c r="B188" s="139" t="s">
        <v>276</v>
      </c>
    </row>
    <row r="189" spans="1:2">
      <c r="B189" s="206" t="s">
        <v>2009</v>
      </c>
    </row>
    <row r="190" spans="1:2">
      <c r="B190" s="139" t="s">
        <v>443</v>
      </c>
    </row>
    <row r="191" spans="1:2">
      <c r="B191" s="139" t="s">
        <v>1054</v>
      </c>
    </row>
    <row r="192" spans="1:2">
      <c r="A192" s="204" t="s">
        <v>1104</v>
      </c>
      <c r="B192" s="139" t="s">
        <v>100</v>
      </c>
    </row>
    <row r="193" spans="2:2">
      <c r="B193" s="139" t="s">
        <v>1570</v>
      </c>
    </row>
    <row r="194" spans="2:2">
      <c r="B194" s="139" t="s">
        <v>1571</v>
      </c>
    </row>
    <row r="195" spans="2:2">
      <c r="B195" s="139" t="s">
        <v>1572</v>
      </c>
    </row>
    <row r="196" spans="2:2">
      <c r="B196" s="139" t="s">
        <v>1053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26"/>
  <dimension ref="A1:D176"/>
  <sheetViews>
    <sheetView showGridLines="0" workbookViewId="0"/>
  </sheetViews>
  <sheetFormatPr defaultColWidth="9.109375" defaultRowHeight="13.2"/>
  <cols>
    <col min="1" max="1" width="4.6640625" style="204" customWidth="1"/>
    <col min="2" max="2" width="100.6640625" style="204" customWidth="1"/>
    <col min="3" max="16384" width="9.109375" style="204"/>
  </cols>
  <sheetData>
    <row r="1" spans="1:4" s="205" customFormat="1">
      <c r="A1" s="205" t="s">
        <v>671</v>
      </c>
      <c r="B1" s="205" t="s">
        <v>1978</v>
      </c>
      <c r="C1" s="205" t="s">
        <v>1021</v>
      </c>
      <c r="D1" s="205" t="s">
        <v>1486</v>
      </c>
    </row>
    <row r="2" spans="1:4">
      <c r="A2" s="204" t="s">
        <v>1055</v>
      </c>
      <c r="B2" s="204" t="s">
        <v>101</v>
      </c>
    </row>
    <row r="3" spans="1:4">
      <c r="B3" s="204" t="s">
        <v>1107</v>
      </c>
    </row>
    <row r="4" spans="1:4">
      <c r="B4" s="204" t="s">
        <v>1108</v>
      </c>
    </row>
    <row r="5" spans="1:4">
      <c r="B5" s="204" t="s">
        <v>1106</v>
      </c>
    </row>
    <row r="6" spans="1:4">
      <c r="B6" s="204" t="s">
        <v>1065</v>
      </c>
    </row>
    <row r="7" spans="1:4">
      <c r="A7" s="204" t="s">
        <v>1056</v>
      </c>
      <c r="B7" s="204" t="s">
        <v>495</v>
      </c>
    </row>
    <row r="8" spans="1:4">
      <c r="B8" s="204" t="s">
        <v>534</v>
      </c>
    </row>
    <row r="9" spans="1:4">
      <c r="B9" s="204" t="s">
        <v>680</v>
      </c>
    </row>
    <row r="10" spans="1:4">
      <c r="B10" s="204" t="s">
        <v>679</v>
      </c>
    </row>
    <row r="11" spans="1:4">
      <c r="B11" s="204" t="s">
        <v>1054</v>
      </c>
    </row>
    <row r="12" spans="1:4">
      <c r="A12" s="204" t="s">
        <v>1057</v>
      </c>
      <c r="B12" s="204" t="s">
        <v>899</v>
      </c>
    </row>
    <row r="13" spans="1:4">
      <c r="B13" s="204" t="s">
        <v>2004</v>
      </c>
    </row>
    <row r="14" spans="1:4">
      <c r="B14" s="204" t="s">
        <v>2003</v>
      </c>
    </row>
    <row r="15" spans="1:4">
      <c r="B15" s="204" t="s">
        <v>2002</v>
      </c>
    </row>
    <row r="16" spans="1:4">
      <c r="B16" s="204" t="s">
        <v>1065</v>
      </c>
    </row>
    <row r="17" spans="1:2">
      <c r="A17" s="204" t="s">
        <v>1058</v>
      </c>
      <c r="B17" s="204" t="s">
        <v>900</v>
      </c>
    </row>
    <row r="18" spans="1:2">
      <c r="B18" s="204" t="s">
        <v>681</v>
      </c>
    </row>
    <row r="19" spans="1:2">
      <c r="B19" s="204" t="s">
        <v>983</v>
      </c>
    </row>
    <row r="20" spans="1:2">
      <c r="B20" s="204" t="s">
        <v>535</v>
      </c>
    </row>
    <row r="21" spans="1:2">
      <c r="B21" s="204" t="s">
        <v>1053</v>
      </c>
    </row>
    <row r="22" spans="1:2">
      <c r="A22" s="204" t="s">
        <v>1059</v>
      </c>
      <c r="B22" s="204" t="s">
        <v>1937</v>
      </c>
    </row>
    <row r="23" spans="1:2">
      <c r="B23" s="204" t="s">
        <v>1849</v>
      </c>
    </row>
    <row r="24" spans="1:2">
      <c r="B24" s="204" t="s">
        <v>1851</v>
      </c>
    </row>
    <row r="25" spans="1:2">
      <c r="B25" s="204" t="s">
        <v>1850</v>
      </c>
    </row>
    <row r="26" spans="1:2">
      <c r="B26" s="204" t="s">
        <v>1065</v>
      </c>
    </row>
    <row r="27" spans="1:2">
      <c r="A27" s="204" t="s">
        <v>1060</v>
      </c>
      <c r="B27" s="204" t="s">
        <v>901</v>
      </c>
    </row>
    <row r="28" spans="1:2">
      <c r="B28" s="204" t="s">
        <v>536</v>
      </c>
    </row>
    <row r="29" spans="1:2">
      <c r="B29" s="204" t="s">
        <v>682</v>
      </c>
    </row>
    <row r="30" spans="1:2">
      <c r="B30" s="204" t="s">
        <v>683</v>
      </c>
    </row>
    <row r="31" spans="1:2">
      <c r="B31" s="204" t="s">
        <v>1054</v>
      </c>
    </row>
    <row r="32" spans="1:2">
      <c r="A32" s="204" t="s">
        <v>1061</v>
      </c>
      <c r="B32" s="204" t="s">
        <v>902</v>
      </c>
    </row>
    <row r="33" spans="1:2">
      <c r="B33" s="204" t="s">
        <v>488</v>
      </c>
    </row>
    <row r="34" spans="1:2">
      <c r="B34" s="204" t="s">
        <v>339</v>
      </c>
    </row>
    <row r="35" spans="1:2">
      <c r="B35" s="204" t="s">
        <v>198</v>
      </c>
    </row>
    <row r="36" spans="1:2">
      <c r="B36" s="204" t="s">
        <v>1065</v>
      </c>
    </row>
    <row r="37" spans="1:2">
      <c r="A37" s="204" t="s">
        <v>1062</v>
      </c>
      <c r="B37" s="204" t="s">
        <v>903</v>
      </c>
    </row>
    <row r="38" spans="1:2">
      <c r="B38" s="204" t="s">
        <v>672</v>
      </c>
    </row>
    <row r="39" spans="1:2">
      <c r="B39" s="204" t="s">
        <v>199</v>
      </c>
    </row>
    <row r="40" spans="1:2">
      <c r="B40" s="204" t="s">
        <v>684</v>
      </c>
    </row>
    <row r="41" spans="1:2">
      <c r="B41" s="204" t="s">
        <v>1053</v>
      </c>
    </row>
    <row r="42" spans="1:2">
      <c r="A42" s="204" t="s">
        <v>1063</v>
      </c>
      <c r="B42" s="204" t="s">
        <v>1590</v>
      </c>
    </row>
    <row r="43" spans="1:2">
      <c r="B43" s="204" t="s">
        <v>200</v>
      </c>
    </row>
    <row r="44" spans="1:2">
      <c r="B44" s="204" t="s">
        <v>922</v>
      </c>
    </row>
    <row r="45" spans="1:2">
      <c r="B45" s="204" t="s">
        <v>703</v>
      </c>
    </row>
    <row r="46" spans="1:2">
      <c r="B46" s="204" t="s">
        <v>1053</v>
      </c>
    </row>
    <row r="47" spans="1:2">
      <c r="A47" s="204" t="s">
        <v>1064</v>
      </c>
      <c r="B47" s="204" t="s">
        <v>539</v>
      </c>
    </row>
    <row r="48" spans="1:2">
      <c r="B48" s="204" t="s">
        <v>68</v>
      </c>
    </row>
    <row r="49" spans="1:2">
      <c r="B49" s="204" t="s">
        <v>340</v>
      </c>
    </row>
    <row r="51" spans="1:2">
      <c r="B51" s="204" t="s">
        <v>1054</v>
      </c>
    </row>
    <row r="52" spans="1:2">
      <c r="A52" s="204" t="s">
        <v>1067</v>
      </c>
      <c r="B52" s="204" t="s">
        <v>540</v>
      </c>
    </row>
    <row r="53" spans="1:2">
      <c r="B53" s="204" t="s">
        <v>1330</v>
      </c>
    </row>
    <row r="54" spans="1:2">
      <c r="B54" s="204" t="s">
        <v>1332</v>
      </c>
    </row>
    <row r="55" spans="1:2">
      <c r="B55" s="204" t="s">
        <v>1331</v>
      </c>
    </row>
    <row r="56" spans="1:2">
      <c r="B56" s="204" t="s">
        <v>1065</v>
      </c>
    </row>
    <row r="57" spans="1:2">
      <c r="A57" s="204" t="s">
        <v>1068</v>
      </c>
      <c r="B57" s="204" t="s">
        <v>487</v>
      </c>
    </row>
    <row r="58" spans="1:2">
      <c r="B58" s="204" t="s">
        <v>339</v>
      </c>
    </row>
    <row r="59" spans="1:2">
      <c r="B59" s="204" t="s">
        <v>1736</v>
      </c>
    </row>
    <row r="60" spans="1:2">
      <c r="B60" s="204" t="s">
        <v>198</v>
      </c>
    </row>
    <row r="61" spans="1:2">
      <c r="B61" s="204" t="s">
        <v>1054</v>
      </c>
    </row>
    <row r="62" spans="1:2">
      <c r="A62" s="204" t="s">
        <v>1069</v>
      </c>
      <c r="B62" s="204" t="s">
        <v>819</v>
      </c>
    </row>
    <row r="63" spans="1:2">
      <c r="B63" s="204" t="s">
        <v>340</v>
      </c>
    </row>
    <row r="64" spans="1:2">
      <c r="B64" s="204" t="s">
        <v>68</v>
      </c>
    </row>
    <row r="65" spans="1:2">
      <c r="B65" s="204" t="s">
        <v>1516</v>
      </c>
    </row>
    <row r="66" spans="1:2">
      <c r="B66" s="204" t="s">
        <v>1053</v>
      </c>
    </row>
    <row r="67" spans="1:2">
      <c r="A67" s="204" t="s">
        <v>1070</v>
      </c>
      <c r="B67" s="204" t="s">
        <v>820</v>
      </c>
    </row>
    <row r="68" spans="1:2">
      <c r="B68" s="204" t="s">
        <v>1517</v>
      </c>
    </row>
    <row r="69" spans="1:2">
      <c r="B69" s="204" t="s">
        <v>1333</v>
      </c>
    </row>
    <row r="70" spans="1:2">
      <c r="B70" s="204" t="s">
        <v>1334</v>
      </c>
    </row>
    <row r="71" spans="1:2">
      <c r="B71" s="204" t="s">
        <v>1054</v>
      </c>
    </row>
    <row r="72" spans="1:2">
      <c r="A72" s="204" t="s">
        <v>1071</v>
      </c>
      <c r="B72" s="204" t="s">
        <v>821</v>
      </c>
    </row>
    <row r="73" spans="1:2">
      <c r="B73" s="204" t="s">
        <v>1423</v>
      </c>
    </row>
    <row r="74" spans="1:2">
      <c r="B74" s="204" t="s">
        <v>1736</v>
      </c>
    </row>
    <row r="75" spans="1:2">
      <c r="B75" s="204" t="s">
        <v>339</v>
      </c>
    </row>
    <row r="76" spans="1:2">
      <c r="B76" s="204" t="s">
        <v>1054</v>
      </c>
    </row>
    <row r="77" spans="1:2">
      <c r="A77" s="204" t="s">
        <v>1072</v>
      </c>
      <c r="B77" s="204" t="s">
        <v>822</v>
      </c>
    </row>
    <row r="78" spans="1:2">
      <c r="B78" s="204" t="s">
        <v>1335</v>
      </c>
    </row>
    <row r="79" spans="1:2">
      <c r="B79" s="204" t="s">
        <v>1336</v>
      </c>
    </row>
    <row r="80" spans="1:2">
      <c r="B80" s="204" t="s">
        <v>467</v>
      </c>
    </row>
    <row r="81" spans="1:2">
      <c r="B81" s="204" t="s">
        <v>1054</v>
      </c>
    </row>
    <row r="82" spans="1:2">
      <c r="A82" s="204" t="s">
        <v>1073</v>
      </c>
      <c r="B82" s="204" t="s">
        <v>1433</v>
      </c>
    </row>
    <row r="83" spans="1:2">
      <c r="B83" s="204" t="s">
        <v>468</v>
      </c>
    </row>
    <row r="84" spans="1:2">
      <c r="B84" s="204" t="s">
        <v>469</v>
      </c>
    </row>
    <row r="85" spans="1:2">
      <c r="B85" s="204" t="s">
        <v>959</v>
      </c>
    </row>
    <row r="86" spans="1:2">
      <c r="B86" s="204" t="s">
        <v>1065</v>
      </c>
    </row>
    <row r="87" spans="1:2">
      <c r="A87" s="204" t="s">
        <v>1074</v>
      </c>
      <c r="B87" s="204" t="s">
        <v>1434</v>
      </c>
    </row>
    <row r="88" spans="1:2">
      <c r="B88" s="204" t="s">
        <v>1736</v>
      </c>
    </row>
    <row r="89" spans="1:2">
      <c r="B89" s="204" t="s">
        <v>198</v>
      </c>
    </row>
    <row r="90" spans="1:2">
      <c r="B90" s="204" t="s">
        <v>339</v>
      </c>
    </row>
    <row r="91" spans="1:2">
      <c r="B91" s="204" t="s">
        <v>1053</v>
      </c>
    </row>
    <row r="92" spans="1:2">
      <c r="A92" s="204" t="s">
        <v>1075</v>
      </c>
      <c r="B92" s="204" t="s">
        <v>1435</v>
      </c>
    </row>
    <row r="93" spans="1:2">
      <c r="B93" s="204" t="s">
        <v>1736</v>
      </c>
    </row>
    <row r="94" spans="1:2">
      <c r="B94" s="204" t="s">
        <v>198</v>
      </c>
    </row>
    <row r="95" spans="1:2">
      <c r="B95" s="204" t="s">
        <v>339</v>
      </c>
    </row>
    <row r="96" spans="1:2">
      <c r="B96" s="204" t="s">
        <v>1054</v>
      </c>
    </row>
    <row r="97" spans="1:2">
      <c r="A97" s="204" t="s">
        <v>1076</v>
      </c>
      <c r="B97" s="204" t="s">
        <v>1436</v>
      </c>
    </row>
    <row r="98" spans="1:2">
      <c r="B98" s="204" t="s">
        <v>1521</v>
      </c>
    </row>
    <row r="99" spans="1:2">
      <c r="B99" s="204" t="s">
        <v>1522</v>
      </c>
    </row>
    <row r="100" spans="1:2">
      <c r="B100" s="204" t="s">
        <v>960</v>
      </c>
    </row>
    <row r="101" spans="1:2">
      <c r="B101" s="204" t="s">
        <v>1054</v>
      </c>
    </row>
    <row r="102" spans="1:2">
      <c r="A102" s="204" t="s">
        <v>1086</v>
      </c>
      <c r="B102" s="204" t="s">
        <v>1437</v>
      </c>
    </row>
    <row r="103" spans="1:2">
      <c r="B103" s="204" t="s">
        <v>1359</v>
      </c>
    </row>
    <row r="104" spans="1:2">
      <c r="B104" s="204" t="s">
        <v>1360</v>
      </c>
    </row>
    <row r="105" spans="1:2">
      <c r="B105" s="204" t="s">
        <v>1361</v>
      </c>
    </row>
    <row r="106" spans="1:2">
      <c r="B106" s="204" t="s">
        <v>1054</v>
      </c>
    </row>
    <row r="107" spans="1:2">
      <c r="A107" s="204" t="s">
        <v>1087</v>
      </c>
      <c r="B107" s="204" t="s">
        <v>1438</v>
      </c>
    </row>
    <row r="108" spans="1:2">
      <c r="B108" s="204" t="s">
        <v>1364</v>
      </c>
    </row>
    <row r="109" spans="1:2">
      <c r="B109" s="204" t="s">
        <v>1362</v>
      </c>
    </row>
    <row r="110" spans="1:2">
      <c r="B110" s="204" t="s">
        <v>1363</v>
      </c>
    </row>
    <row r="111" spans="1:2">
      <c r="B111" s="204" t="s">
        <v>1053</v>
      </c>
    </row>
    <row r="112" spans="1:2">
      <c r="A112" s="204" t="s">
        <v>1088</v>
      </c>
      <c r="B112" s="204" t="s">
        <v>1439</v>
      </c>
    </row>
    <row r="113" spans="1:2">
      <c r="B113" s="204" t="s">
        <v>484</v>
      </c>
    </row>
    <row r="114" spans="1:2">
      <c r="B114" s="204" t="s">
        <v>485</v>
      </c>
    </row>
    <row r="115" spans="1:2">
      <c r="B115" s="204" t="s">
        <v>486</v>
      </c>
    </row>
    <row r="116" spans="1:2">
      <c r="B116" s="204" t="s">
        <v>1065</v>
      </c>
    </row>
    <row r="117" spans="1:2">
      <c r="A117" s="204" t="s">
        <v>1089</v>
      </c>
      <c r="B117" s="204" t="s">
        <v>489</v>
      </c>
    </row>
    <row r="118" spans="1:2">
      <c r="B118" s="204" t="s">
        <v>482</v>
      </c>
    </row>
    <row r="119" spans="1:2">
      <c r="B119" s="204" t="s">
        <v>316</v>
      </c>
    </row>
    <row r="120" spans="1:2">
      <c r="B120" s="204" t="s">
        <v>483</v>
      </c>
    </row>
    <row r="121" spans="1:2">
      <c r="B121" s="204" t="s">
        <v>1053</v>
      </c>
    </row>
    <row r="122" spans="1:2">
      <c r="A122" s="204" t="s">
        <v>1090</v>
      </c>
      <c r="B122" s="204" t="s">
        <v>351</v>
      </c>
    </row>
    <row r="123" spans="1:2">
      <c r="B123" s="204" t="s">
        <v>1939</v>
      </c>
    </row>
    <row r="124" spans="1:2">
      <c r="B124" s="204" t="s">
        <v>1996</v>
      </c>
    </row>
    <row r="125" spans="1:2">
      <c r="B125" s="204" t="s">
        <v>1938</v>
      </c>
    </row>
    <row r="126" spans="1:2">
      <c r="B126" s="204" t="s">
        <v>1065</v>
      </c>
    </row>
    <row r="127" spans="1:2">
      <c r="A127" s="204" t="s">
        <v>1091</v>
      </c>
      <c r="B127" s="204" t="s">
        <v>1738</v>
      </c>
    </row>
    <row r="128" spans="1:2">
      <c r="B128" s="204" t="s">
        <v>1365</v>
      </c>
    </row>
    <row r="129" spans="1:2">
      <c r="B129" s="204" t="s">
        <v>1141</v>
      </c>
    </row>
    <row r="131" spans="1:2">
      <c r="B131" s="204" t="s">
        <v>1054</v>
      </c>
    </row>
    <row r="132" spans="1:2">
      <c r="A132" s="204" t="s">
        <v>1092</v>
      </c>
      <c r="B132" s="204" t="s">
        <v>490</v>
      </c>
    </row>
    <row r="133" spans="1:2">
      <c r="B133" s="204" t="s">
        <v>1366</v>
      </c>
    </row>
    <row r="134" spans="1:2">
      <c r="B134" s="204" t="s">
        <v>1367</v>
      </c>
    </row>
    <row r="135" spans="1:2">
      <c r="B135" s="204" t="s">
        <v>1368</v>
      </c>
    </row>
    <row r="136" spans="1:2">
      <c r="B136" s="204" t="s">
        <v>1065</v>
      </c>
    </row>
    <row r="137" spans="1:2">
      <c r="A137" s="204" t="s">
        <v>1093</v>
      </c>
      <c r="B137" s="204" t="s">
        <v>491</v>
      </c>
    </row>
    <row r="138" spans="1:2">
      <c r="B138" s="204" t="s">
        <v>1852</v>
      </c>
    </row>
    <row r="139" spans="1:2">
      <c r="B139" s="204" t="s">
        <v>1853</v>
      </c>
    </row>
    <row r="140" spans="1:2">
      <c r="B140" s="204" t="s">
        <v>364</v>
      </c>
    </row>
    <row r="141" spans="1:2">
      <c r="B141" s="204" t="s">
        <v>1065</v>
      </c>
    </row>
    <row r="142" spans="1:2">
      <c r="A142" s="204" t="s">
        <v>1094</v>
      </c>
      <c r="B142" s="204" t="s">
        <v>277</v>
      </c>
    </row>
    <row r="143" spans="1:2">
      <c r="B143" s="204" t="s">
        <v>1854</v>
      </c>
    </row>
    <row r="144" spans="1:2">
      <c r="B144" s="204" t="s">
        <v>463</v>
      </c>
    </row>
    <row r="145" spans="1:2">
      <c r="B145" s="204" t="s">
        <v>1732</v>
      </c>
    </row>
    <row r="146" spans="1:2">
      <c r="B146" s="204" t="s">
        <v>1053</v>
      </c>
    </row>
    <row r="147" spans="1:2">
      <c r="A147" s="204" t="s">
        <v>1095</v>
      </c>
      <c r="B147" s="204" t="s">
        <v>823</v>
      </c>
    </row>
    <row r="148" spans="1:2">
      <c r="B148" s="204" t="s">
        <v>198</v>
      </c>
    </row>
    <row r="149" spans="1:2">
      <c r="B149" s="204" t="s">
        <v>464</v>
      </c>
    </row>
    <row r="150" spans="1:2">
      <c r="B150" s="204" t="s">
        <v>339</v>
      </c>
    </row>
    <row r="151" spans="1:2">
      <c r="B151" s="204" t="s">
        <v>1054</v>
      </c>
    </row>
    <row r="152" spans="1:2">
      <c r="A152" s="204" t="s">
        <v>1096</v>
      </c>
      <c r="B152" s="204" t="s">
        <v>492</v>
      </c>
    </row>
    <row r="153" spans="1:2">
      <c r="B153" s="204" t="s">
        <v>465</v>
      </c>
    </row>
    <row r="154" spans="1:2">
      <c r="B154" s="204" t="s">
        <v>1733</v>
      </c>
    </row>
    <row r="155" spans="1:2">
      <c r="B155" s="204" t="s">
        <v>466</v>
      </c>
    </row>
    <row r="156" spans="1:2">
      <c r="B156" s="204" t="s">
        <v>1053</v>
      </c>
    </row>
    <row r="157" spans="1:2">
      <c r="A157" s="204" t="s">
        <v>1097</v>
      </c>
      <c r="B157" s="204" t="s">
        <v>1855</v>
      </c>
    </row>
    <row r="158" spans="1:2">
      <c r="B158" s="204" t="s">
        <v>1734</v>
      </c>
    </row>
    <row r="159" spans="1:2">
      <c r="B159" s="204" t="s">
        <v>566</v>
      </c>
    </row>
    <row r="160" spans="1:2">
      <c r="B160" s="204" t="s">
        <v>565</v>
      </c>
    </row>
    <row r="161" spans="1:2">
      <c r="B161" s="204" t="s">
        <v>1054</v>
      </c>
    </row>
    <row r="162" spans="1:2">
      <c r="A162" s="204" t="s">
        <v>1098</v>
      </c>
      <c r="B162" s="204" t="s">
        <v>493</v>
      </c>
    </row>
    <row r="163" spans="1:2">
      <c r="B163" s="204" t="s">
        <v>567</v>
      </c>
    </row>
    <row r="164" spans="1:2">
      <c r="B164" s="204" t="s">
        <v>464</v>
      </c>
    </row>
    <row r="165" spans="1:2">
      <c r="B165" s="204" t="s">
        <v>339</v>
      </c>
    </row>
    <row r="166" spans="1:2">
      <c r="B166" s="204" t="s">
        <v>1065</v>
      </c>
    </row>
    <row r="167" spans="1:2">
      <c r="A167" s="204" t="s">
        <v>1099</v>
      </c>
      <c r="B167" s="204" t="s">
        <v>1369</v>
      </c>
    </row>
    <row r="168" spans="1:2">
      <c r="B168" s="204" t="s">
        <v>954</v>
      </c>
    </row>
    <row r="169" spans="1:2">
      <c r="B169" s="204" t="s">
        <v>494</v>
      </c>
    </row>
    <row r="170" spans="1:2">
      <c r="B170" s="204" t="s">
        <v>1735</v>
      </c>
    </row>
    <row r="171" spans="1:2">
      <c r="B171" s="204" t="s">
        <v>1053</v>
      </c>
    </row>
    <row r="172" spans="1:2">
      <c r="A172" s="204" t="s">
        <v>1100</v>
      </c>
      <c r="B172" s="204" t="s">
        <v>361</v>
      </c>
    </row>
    <row r="173" spans="1:2">
      <c r="B173" s="204" t="s">
        <v>362</v>
      </c>
    </row>
    <row r="174" spans="1:2">
      <c r="B174" s="204" t="s">
        <v>1776</v>
      </c>
    </row>
    <row r="175" spans="1:2">
      <c r="B175" s="204" t="s">
        <v>363</v>
      </c>
    </row>
    <row r="176" spans="1:2">
      <c r="B176" s="204" t="s">
        <v>1065</v>
      </c>
    </row>
  </sheetData>
  <phoneticPr fontId="33" type="noConversion"/>
  <pageMargins left="0.39370078740157483" right="0.39370078740157483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3"/>
  <dimension ref="A1"/>
  <sheetViews>
    <sheetView showGridLines="0" workbookViewId="0"/>
  </sheetViews>
  <sheetFormatPr defaultColWidth="9.109375" defaultRowHeight="13.2"/>
  <cols>
    <col min="1" max="1" width="4.6640625" style="138" customWidth="1"/>
    <col min="2" max="2" width="100.6640625" style="138" customWidth="1"/>
    <col min="3" max="16384" width="9.109375" style="138"/>
  </cols>
  <sheetData>
    <row r="1" s="140" customFormat="1"/>
  </sheetData>
  <phoneticPr fontId="33" type="noConversion"/>
  <pageMargins left="0.78740157499999996" right="0.78740157499999996" top="0.984251969" bottom="0.984251969" header="0.4921259845" footer="0.492125984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30"/>
  <dimension ref="A1"/>
  <sheetViews>
    <sheetView showGridLines="0" workbookViewId="0"/>
  </sheetViews>
  <sheetFormatPr defaultColWidth="9.109375" defaultRowHeight="13.2"/>
  <cols>
    <col min="1" max="1" width="4.6640625" style="138" customWidth="1"/>
    <col min="2" max="2" width="100.6640625" style="138" customWidth="1"/>
    <col min="3" max="16384" width="9.109375" style="138"/>
  </cols>
  <sheetData>
    <row r="1" s="140" customFormat="1"/>
  </sheetData>
  <phoneticPr fontId="33" type="noConversion"/>
  <pageMargins left="0.78740157499999996" right="0.78740157499999996" top="0.984251969" bottom="0.984251969" header="0.4921259845" footer="0.492125984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List32"/>
  <dimension ref="A1"/>
  <sheetViews>
    <sheetView showGridLines="0" workbookViewId="0"/>
  </sheetViews>
  <sheetFormatPr defaultColWidth="9.109375" defaultRowHeight="13.2"/>
  <cols>
    <col min="1" max="1" width="4.6640625" style="138" customWidth="1"/>
    <col min="2" max="2" width="100.6640625" style="138" customWidth="1"/>
    <col min="3" max="16384" width="9.109375" style="138"/>
  </cols>
  <sheetData>
    <row r="1" s="140" customFormat="1"/>
  </sheetData>
  <phoneticPr fontId="33" type="noConversion"/>
  <pageMargins left="0.78740157499999996" right="0.78740157499999996" top="0.984251969" bottom="0.984251969" header="0.4921259845" footer="0.492125984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List33"/>
  <dimension ref="A1"/>
  <sheetViews>
    <sheetView showGridLines="0" workbookViewId="0"/>
  </sheetViews>
  <sheetFormatPr defaultColWidth="9.109375" defaultRowHeight="13.2"/>
  <cols>
    <col min="1" max="1" width="4.6640625" style="138" customWidth="1"/>
    <col min="2" max="2" width="100.6640625" style="138" customWidth="1"/>
    <col min="3" max="16384" width="9.109375" style="138"/>
  </cols>
  <sheetData>
    <row r="1" s="140" customFormat="1"/>
  </sheetData>
  <phoneticPr fontId="33" type="noConversion"/>
  <pageMargins left="0.78740157499999996" right="0.78740157499999996" top="0.984251969" bottom="0.984251969" header="0.4921259845" footer="0.492125984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List34"/>
  <dimension ref="A1"/>
  <sheetViews>
    <sheetView showGridLines="0" workbookViewId="0"/>
  </sheetViews>
  <sheetFormatPr defaultColWidth="9.109375" defaultRowHeight="13.2"/>
  <cols>
    <col min="1" max="1" width="4.6640625" style="138" customWidth="1"/>
    <col min="2" max="2" width="100.6640625" style="138" customWidth="1"/>
    <col min="3" max="16384" width="9.109375" style="138"/>
  </cols>
  <sheetData>
    <row r="1" s="140" customFormat="1"/>
  </sheetData>
  <phoneticPr fontId="33" type="noConversion"/>
  <pageMargins left="0.78740157499999996" right="0.78740157499999996" top="0.984251969" bottom="0.984251969" header="0.4921259845" footer="0.492125984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List35"/>
  <dimension ref="A1"/>
  <sheetViews>
    <sheetView showGridLines="0" workbookViewId="0"/>
  </sheetViews>
  <sheetFormatPr defaultColWidth="9.109375" defaultRowHeight="13.2"/>
  <cols>
    <col min="1" max="1" width="4.6640625" style="138" customWidth="1"/>
    <col min="2" max="2" width="100.6640625" style="138" customWidth="1"/>
    <col min="3" max="16384" width="9.109375" style="138"/>
  </cols>
  <sheetData>
    <row r="1" s="140" customFormat="1"/>
  </sheetData>
  <phoneticPr fontId="33" type="noConversion"/>
  <pageMargins left="0.78740157499999996" right="0.78740157499999996" top="0.984251969" bottom="0.984251969" header="0.4921259845" footer="0.492125984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List36"/>
  <dimension ref="B1:R1"/>
  <sheetViews>
    <sheetView workbookViewId="0"/>
  </sheetViews>
  <sheetFormatPr defaultColWidth="9.109375" defaultRowHeight="13.2"/>
  <cols>
    <col min="1" max="1" width="0.88671875" style="110" customWidth="1"/>
    <col min="2" max="3" width="2.6640625" style="213" customWidth="1"/>
    <col min="4" max="4" width="90.6640625" style="212" customWidth="1"/>
    <col min="5" max="5" width="0.88671875" style="212" customWidth="1"/>
    <col min="6" max="18" width="9.109375" style="212"/>
    <col min="19" max="16384" width="9.109375" style="110"/>
  </cols>
  <sheetData>
    <row r="1" spans="2:4" ht="26.25" customHeight="1">
      <c r="B1" s="210"/>
      <c r="C1" s="210"/>
      <c r="D1" s="211" t="s">
        <v>1948</v>
      </c>
    </row>
  </sheetData>
  <sheetProtection sheet="1" objects="1" scenarios="1"/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List37"/>
  <dimension ref="B1:D6"/>
  <sheetViews>
    <sheetView workbookViewId="0"/>
  </sheetViews>
  <sheetFormatPr defaultColWidth="9.109375" defaultRowHeight="13.2"/>
  <cols>
    <col min="1" max="1" width="0.88671875" style="214" customWidth="1"/>
    <col min="2" max="3" width="2.6640625" style="214" customWidth="1"/>
    <col min="4" max="4" width="90.6640625" style="214" customWidth="1"/>
    <col min="5" max="5" width="0.88671875" style="214" customWidth="1"/>
    <col min="6" max="16384" width="9.109375" style="214"/>
  </cols>
  <sheetData>
    <row r="1" spans="2:4" ht="28.5" customHeight="1">
      <c r="B1" s="289">
        <v>140</v>
      </c>
      <c r="C1" s="290"/>
      <c r="D1" s="215" t="s">
        <v>492</v>
      </c>
    </row>
    <row r="2" spans="2:4" ht="5.0999999999999996" customHeight="1"/>
    <row r="3" spans="2:4" ht="15.75" customHeight="1">
      <c r="B3" s="291" t="s">
        <v>671</v>
      </c>
      <c r="C3" s="216" t="s">
        <v>1922</v>
      </c>
      <c r="D3" s="217" t="s">
        <v>1733</v>
      </c>
    </row>
    <row r="4" spans="2:4" ht="15.75" customHeight="1">
      <c r="B4" s="291"/>
      <c r="C4" s="218" t="s">
        <v>1946</v>
      </c>
      <c r="D4" s="217" t="s">
        <v>466</v>
      </c>
    </row>
    <row r="5" spans="2:4" ht="15.75" customHeight="1">
      <c r="B5" s="291"/>
      <c r="C5" s="216" t="s">
        <v>1947</v>
      </c>
      <c r="D5" s="217" t="s">
        <v>465</v>
      </c>
    </row>
    <row r="6" spans="2:4" ht="6.9" customHeight="1"/>
  </sheetData>
  <sheetProtection sheet="1" objects="1" scenarios="1"/>
  <mergeCells count="2">
    <mergeCell ref="B1:C1"/>
    <mergeCell ref="B3:B5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List38"/>
  <dimension ref="B1:R857"/>
  <sheetViews>
    <sheetView zoomScaleNormal="100" workbookViewId="0"/>
  </sheetViews>
  <sheetFormatPr defaultColWidth="9.109375" defaultRowHeight="13.2"/>
  <cols>
    <col min="1" max="1" width="0.88671875" style="110" customWidth="1"/>
    <col min="2" max="2" width="2.6640625" style="213" customWidth="1"/>
    <col min="3" max="3" width="2.6640625" style="212" customWidth="1"/>
    <col min="4" max="4" width="90.6640625" style="212" customWidth="1"/>
    <col min="5" max="5" width="0.88671875" style="212" customWidth="1"/>
    <col min="6" max="17" width="9.109375" style="212"/>
    <col min="18" max="16384" width="9.109375" style="110"/>
  </cols>
  <sheetData>
    <row r="1" spans="2:18" ht="26.25" customHeight="1">
      <c r="B1" s="210"/>
      <c r="C1" s="210"/>
      <c r="D1" s="211" t="s">
        <v>1948</v>
      </c>
      <c r="R1" s="212"/>
    </row>
    <row r="2" spans="2:18" ht="9.9" customHeight="1"/>
    <row r="3" spans="2:18" s="214" customFormat="1" ht="18.75" customHeight="1">
      <c r="B3" s="289">
        <v>1</v>
      </c>
      <c r="C3" s="290"/>
      <c r="D3" s="215" t="s">
        <v>1622</v>
      </c>
    </row>
    <row r="4" spans="2:18" s="214" customFormat="1" ht="5.0999999999999996" customHeight="1"/>
    <row r="5" spans="2:18" s="214" customFormat="1" ht="15.75" customHeight="1">
      <c r="B5" s="291" t="s">
        <v>1146</v>
      </c>
      <c r="C5" s="216" t="s">
        <v>1922</v>
      </c>
      <c r="D5" s="217" t="s">
        <v>1181</v>
      </c>
    </row>
    <row r="6" spans="2:18" s="214" customFormat="1" ht="15.75" customHeight="1">
      <c r="B6" s="291"/>
      <c r="C6" s="218" t="s">
        <v>1946</v>
      </c>
      <c r="D6" s="217" t="s">
        <v>1182</v>
      </c>
    </row>
    <row r="7" spans="2:18" s="214" customFormat="1" ht="15.75" customHeight="1">
      <c r="B7" s="291"/>
      <c r="C7" s="216" t="s">
        <v>1947</v>
      </c>
      <c r="D7" s="217" t="s">
        <v>474</v>
      </c>
    </row>
    <row r="8" spans="2:18" s="214" customFormat="1" ht="6.9" customHeight="1"/>
    <row r="9" spans="2:18" s="214" customFormat="1" ht="18.75" customHeight="1">
      <c r="B9" s="289">
        <v>2</v>
      </c>
      <c r="C9" s="290"/>
      <c r="D9" s="215" t="s">
        <v>2014</v>
      </c>
    </row>
    <row r="10" spans="2:18" s="214" customFormat="1" ht="5.0999999999999996" customHeight="1"/>
    <row r="11" spans="2:18" s="214" customFormat="1" ht="15.75" customHeight="1">
      <c r="B11" s="291" t="s">
        <v>1146</v>
      </c>
      <c r="C11" s="216" t="s">
        <v>1922</v>
      </c>
      <c r="D11" s="217" t="s">
        <v>1191</v>
      </c>
    </row>
    <row r="12" spans="2:18" s="214" customFormat="1" ht="15.75" customHeight="1">
      <c r="B12" s="291"/>
      <c r="C12" s="218" t="s">
        <v>1946</v>
      </c>
      <c r="D12" s="217" t="s">
        <v>1119</v>
      </c>
    </row>
    <row r="13" spans="2:18" s="214" customFormat="1" ht="15.75" customHeight="1">
      <c r="B13" s="291"/>
      <c r="C13" s="216" t="s">
        <v>1947</v>
      </c>
      <c r="D13" s="217" t="s">
        <v>2015</v>
      </c>
    </row>
    <row r="14" spans="2:18" s="214" customFormat="1" ht="6.9" customHeight="1"/>
    <row r="15" spans="2:18" s="214" customFormat="1" ht="18.75" customHeight="1">
      <c r="B15" s="289">
        <v>3</v>
      </c>
      <c r="C15" s="290"/>
      <c r="D15" s="215" t="s">
        <v>1613</v>
      </c>
    </row>
    <row r="16" spans="2:18" s="214" customFormat="1" ht="5.0999999999999996" customHeight="1"/>
    <row r="17" spans="2:4" s="214" customFormat="1" ht="15.75" customHeight="1">
      <c r="B17" s="291" t="s">
        <v>1146</v>
      </c>
      <c r="C17" s="216" t="s">
        <v>1922</v>
      </c>
      <c r="D17" s="217" t="s">
        <v>665</v>
      </c>
    </row>
    <row r="18" spans="2:4" s="214" customFormat="1" ht="15.75" customHeight="1">
      <c r="B18" s="291"/>
      <c r="C18" s="218" t="s">
        <v>1946</v>
      </c>
      <c r="D18" s="217" t="s">
        <v>666</v>
      </c>
    </row>
    <row r="19" spans="2:4" s="214" customFormat="1" ht="15.75" customHeight="1">
      <c r="B19" s="291"/>
      <c r="C19" s="216" t="s">
        <v>1947</v>
      </c>
      <c r="D19" s="217" t="s">
        <v>977</v>
      </c>
    </row>
    <row r="20" spans="2:4" s="214" customFormat="1" ht="6.9" customHeight="1"/>
    <row r="21" spans="2:4" s="214" customFormat="1" ht="18.75" customHeight="1">
      <c r="B21" s="289">
        <v>4</v>
      </c>
      <c r="C21" s="290"/>
      <c r="D21" s="215" t="s">
        <v>986</v>
      </c>
    </row>
    <row r="22" spans="2:4" s="214" customFormat="1" ht="5.0999999999999996" customHeight="1"/>
    <row r="23" spans="2:4" s="214" customFormat="1" ht="15.75" customHeight="1">
      <c r="B23" s="291" t="s">
        <v>1146</v>
      </c>
      <c r="C23" s="216" t="s">
        <v>1922</v>
      </c>
      <c r="D23" s="217" t="s">
        <v>655</v>
      </c>
    </row>
    <row r="24" spans="2:4" s="214" customFormat="1" ht="28.5" customHeight="1">
      <c r="B24" s="291"/>
      <c r="C24" s="218" t="s">
        <v>1946</v>
      </c>
      <c r="D24" s="217" t="s">
        <v>1891</v>
      </c>
    </row>
    <row r="25" spans="2:4" s="214" customFormat="1" ht="15.75" customHeight="1">
      <c r="B25" s="291"/>
      <c r="C25" s="216" t="s">
        <v>1947</v>
      </c>
      <c r="D25" s="217" t="s">
        <v>656</v>
      </c>
    </row>
    <row r="26" spans="2:4" s="214" customFormat="1" ht="6.9" customHeight="1"/>
    <row r="27" spans="2:4" s="214" customFormat="1" ht="18.75" customHeight="1">
      <c r="B27" s="289">
        <v>5</v>
      </c>
      <c r="C27" s="290"/>
      <c r="D27" s="215" t="s">
        <v>1121</v>
      </c>
    </row>
    <row r="28" spans="2:4" s="214" customFormat="1" ht="5.0999999999999996" customHeight="1"/>
    <row r="29" spans="2:4" s="214" customFormat="1" ht="28.5" customHeight="1">
      <c r="B29" s="291" t="s">
        <v>1146</v>
      </c>
      <c r="C29" s="216" t="s">
        <v>1922</v>
      </c>
      <c r="D29" s="217" t="s">
        <v>104</v>
      </c>
    </row>
    <row r="30" spans="2:4" s="214" customFormat="1" ht="15.75" customHeight="1">
      <c r="B30" s="291"/>
      <c r="C30" s="218" t="s">
        <v>1946</v>
      </c>
      <c r="D30" s="217" t="s">
        <v>1189</v>
      </c>
    </row>
    <row r="31" spans="2:4" s="214" customFormat="1" ht="15.75" customHeight="1">
      <c r="B31" s="291"/>
      <c r="C31" s="216" t="s">
        <v>1947</v>
      </c>
      <c r="D31" s="217" t="s">
        <v>1188</v>
      </c>
    </row>
    <row r="32" spans="2:4" s="214" customFormat="1" ht="6.9" customHeight="1"/>
    <row r="33" spans="2:4" s="214" customFormat="1" ht="18.75" customHeight="1">
      <c r="B33" s="289">
        <v>6</v>
      </c>
      <c r="C33" s="290"/>
      <c r="D33" s="215" t="s">
        <v>1979</v>
      </c>
    </row>
    <row r="34" spans="2:4" s="214" customFormat="1" ht="5.0999999999999996" customHeight="1"/>
    <row r="35" spans="2:4" s="214" customFormat="1" ht="28.5" customHeight="1">
      <c r="B35" s="291" t="s">
        <v>1146</v>
      </c>
      <c r="C35" s="216" t="s">
        <v>1922</v>
      </c>
      <c r="D35" s="217" t="s">
        <v>699</v>
      </c>
    </row>
    <row r="36" spans="2:4" s="214" customFormat="1" ht="28.5" customHeight="1">
      <c r="B36" s="291"/>
      <c r="C36" s="218" t="s">
        <v>1946</v>
      </c>
      <c r="D36" s="217" t="s">
        <v>700</v>
      </c>
    </row>
    <row r="37" spans="2:4" s="214" customFormat="1" ht="15.75" customHeight="1">
      <c r="B37" s="291"/>
      <c r="C37" s="216" t="s">
        <v>1947</v>
      </c>
      <c r="D37" s="217" t="s">
        <v>698</v>
      </c>
    </row>
    <row r="38" spans="2:4" s="214" customFormat="1" ht="6.9" customHeight="1"/>
    <row r="39" spans="2:4" s="214" customFormat="1" ht="28.5" customHeight="1">
      <c r="B39" s="289">
        <v>7</v>
      </c>
      <c r="C39" s="290"/>
      <c r="D39" s="215" t="s">
        <v>1883</v>
      </c>
    </row>
    <row r="40" spans="2:4" s="214" customFormat="1" ht="5.0999999999999996" customHeight="1"/>
    <row r="41" spans="2:4" s="214" customFormat="1" ht="15.75" customHeight="1">
      <c r="B41" s="291" t="s">
        <v>1146</v>
      </c>
      <c r="C41" s="216" t="s">
        <v>1922</v>
      </c>
      <c r="D41" s="217" t="s">
        <v>479</v>
      </c>
    </row>
    <row r="42" spans="2:4" s="214" customFormat="1" ht="15.75" customHeight="1">
      <c r="B42" s="291"/>
      <c r="C42" s="218" t="s">
        <v>1946</v>
      </c>
      <c r="D42" s="217" t="s">
        <v>480</v>
      </c>
    </row>
    <row r="43" spans="2:4" s="214" customFormat="1" ht="15.75" customHeight="1">
      <c r="B43" s="291"/>
      <c r="C43" s="216" t="s">
        <v>1947</v>
      </c>
      <c r="D43" s="217" t="s">
        <v>481</v>
      </c>
    </row>
    <row r="44" spans="2:4" s="214" customFormat="1" ht="6.9" customHeight="1"/>
    <row r="45" spans="2:4" s="214" customFormat="1" ht="18.75" customHeight="1">
      <c r="B45" s="289">
        <v>8</v>
      </c>
      <c r="C45" s="290"/>
      <c r="D45" s="215" t="s">
        <v>477</v>
      </c>
    </row>
    <row r="46" spans="2:4" s="214" customFormat="1" ht="5.0999999999999996" customHeight="1"/>
    <row r="47" spans="2:4" s="214" customFormat="1" ht="15.75" customHeight="1">
      <c r="B47" s="291" t="s">
        <v>1146</v>
      </c>
      <c r="C47" s="216" t="s">
        <v>1922</v>
      </c>
      <c r="D47" s="217" t="s">
        <v>1201</v>
      </c>
    </row>
    <row r="48" spans="2:4" s="214" customFormat="1" ht="15.75" customHeight="1">
      <c r="B48" s="291"/>
      <c r="C48" s="218" t="s">
        <v>1946</v>
      </c>
      <c r="D48" s="217" t="s">
        <v>1202</v>
      </c>
    </row>
    <row r="49" spans="2:18" s="214" customFormat="1" ht="15.75" customHeight="1">
      <c r="B49" s="291"/>
      <c r="C49" s="216" t="s">
        <v>1947</v>
      </c>
      <c r="D49" s="217" t="s">
        <v>1203</v>
      </c>
    </row>
    <row r="50" spans="2:18" s="214" customFormat="1" ht="6.9" customHeight="1"/>
    <row r="51" spans="2:18" s="214" customFormat="1" ht="18.75" customHeight="1">
      <c r="B51" s="289">
        <v>9</v>
      </c>
      <c r="C51" s="290"/>
      <c r="D51" s="215" t="s">
        <v>1124</v>
      </c>
    </row>
    <row r="52" spans="2:18" s="214" customFormat="1" ht="5.0999999999999996" customHeight="1"/>
    <row r="53" spans="2:18" s="214" customFormat="1" ht="15.75" customHeight="1">
      <c r="B53" s="291" t="s">
        <v>1146</v>
      </c>
      <c r="C53" s="216" t="s">
        <v>1922</v>
      </c>
      <c r="D53" s="217" t="s">
        <v>1413</v>
      </c>
    </row>
    <row r="54" spans="2:18" s="214" customFormat="1" ht="15.75" customHeight="1">
      <c r="B54" s="291"/>
      <c r="C54" s="218" t="s">
        <v>1946</v>
      </c>
      <c r="D54" s="217" t="s">
        <v>1414</v>
      </c>
    </row>
    <row r="55" spans="2:18" s="214" customFormat="1" ht="15.75" customHeight="1">
      <c r="B55" s="291"/>
      <c r="C55" s="216" t="s">
        <v>1947</v>
      </c>
      <c r="D55" s="217" t="s">
        <v>1412</v>
      </c>
    </row>
    <row r="56" spans="2:18" ht="26.25" customHeight="1">
      <c r="B56" s="210"/>
      <c r="C56" s="210"/>
      <c r="D56" s="211" t="s">
        <v>1948</v>
      </c>
      <c r="R56" s="212"/>
    </row>
    <row r="57" spans="2:18" ht="9.9" customHeight="1"/>
    <row r="58" spans="2:18" s="214" customFormat="1" ht="18.75" customHeight="1">
      <c r="B58" s="289">
        <v>10</v>
      </c>
      <c r="C58" s="290"/>
      <c r="D58" s="215" t="s">
        <v>1618</v>
      </c>
    </row>
    <row r="59" spans="2:18" s="214" customFormat="1" ht="5.0999999999999996" customHeight="1"/>
    <row r="60" spans="2:18" s="214" customFormat="1" ht="15.75" customHeight="1">
      <c r="B60" s="291" t="s">
        <v>1146</v>
      </c>
      <c r="C60" s="216" t="s">
        <v>1922</v>
      </c>
      <c r="D60" s="217" t="s">
        <v>1118</v>
      </c>
    </row>
    <row r="61" spans="2:18" s="214" customFormat="1" ht="15.75" customHeight="1">
      <c r="B61" s="291"/>
      <c r="C61" s="218" t="s">
        <v>1946</v>
      </c>
      <c r="D61" s="217" t="s">
        <v>1116</v>
      </c>
    </row>
    <row r="62" spans="2:18" s="214" customFormat="1" ht="15.75" customHeight="1">
      <c r="B62" s="291"/>
      <c r="C62" s="216" t="s">
        <v>1947</v>
      </c>
      <c r="D62" s="217" t="s">
        <v>1117</v>
      </c>
    </row>
    <row r="63" spans="2:18" s="214" customFormat="1" ht="6.9" customHeight="1"/>
    <row r="64" spans="2:18" s="214" customFormat="1" ht="18.75" customHeight="1">
      <c r="B64" s="289">
        <v>11</v>
      </c>
      <c r="C64" s="290"/>
      <c r="D64" s="215" t="s">
        <v>972</v>
      </c>
    </row>
    <row r="65" spans="2:4" s="214" customFormat="1" ht="5.0999999999999996" customHeight="1"/>
    <row r="66" spans="2:4" s="214" customFormat="1" ht="15.75" customHeight="1">
      <c r="B66" s="291" t="s">
        <v>1147</v>
      </c>
      <c r="C66" s="216" t="s">
        <v>1922</v>
      </c>
      <c r="D66" s="217" t="s">
        <v>978</v>
      </c>
    </row>
    <row r="67" spans="2:4" s="214" customFormat="1" ht="28.5" customHeight="1">
      <c r="B67" s="291"/>
      <c r="C67" s="218" t="s">
        <v>1946</v>
      </c>
      <c r="D67" s="217" t="s">
        <v>1218</v>
      </c>
    </row>
    <row r="68" spans="2:4" s="214" customFormat="1" ht="15.75" customHeight="1">
      <c r="B68" s="291"/>
      <c r="C68" s="216" t="s">
        <v>1947</v>
      </c>
      <c r="D68" s="217" t="s">
        <v>973</v>
      </c>
    </row>
    <row r="69" spans="2:4" s="214" customFormat="1" ht="6.9" customHeight="1"/>
    <row r="70" spans="2:4" s="214" customFormat="1" ht="18.75" customHeight="1">
      <c r="B70" s="289">
        <v>12</v>
      </c>
      <c r="C70" s="290"/>
      <c r="D70" s="215" t="s">
        <v>1345</v>
      </c>
    </row>
    <row r="71" spans="2:4" s="214" customFormat="1" ht="5.0999999999999996" customHeight="1"/>
    <row r="72" spans="2:4" s="214" customFormat="1" ht="15.75" customHeight="1">
      <c r="B72" s="291" t="s">
        <v>1147</v>
      </c>
      <c r="C72" s="216" t="s">
        <v>1922</v>
      </c>
      <c r="D72" s="217" t="s">
        <v>1116</v>
      </c>
    </row>
    <row r="73" spans="2:4" s="214" customFormat="1" ht="15.75" customHeight="1">
      <c r="B73" s="291"/>
      <c r="C73" s="218" t="s">
        <v>1946</v>
      </c>
      <c r="D73" s="217" t="s">
        <v>1117</v>
      </c>
    </row>
    <row r="74" spans="2:4" s="214" customFormat="1" ht="15.75" customHeight="1">
      <c r="B74" s="291"/>
      <c r="C74" s="216" t="s">
        <v>1947</v>
      </c>
      <c r="D74" s="217" t="s">
        <v>1517</v>
      </c>
    </row>
    <row r="75" spans="2:4" s="214" customFormat="1" ht="6.9" customHeight="1"/>
    <row r="76" spans="2:4" s="214" customFormat="1" ht="18.75" customHeight="1">
      <c r="B76" s="289">
        <v>13</v>
      </c>
      <c r="C76" s="290"/>
      <c r="D76" s="215" t="s">
        <v>839</v>
      </c>
    </row>
    <row r="77" spans="2:4" s="214" customFormat="1" ht="5.0999999999999996" customHeight="1"/>
    <row r="78" spans="2:4" s="214" customFormat="1" ht="15.75" customHeight="1">
      <c r="B78" s="291" t="s">
        <v>1147</v>
      </c>
      <c r="C78" s="216" t="s">
        <v>1922</v>
      </c>
      <c r="D78" s="217" t="s">
        <v>292</v>
      </c>
    </row>
    <row r="79" spans="2:4" s="214" customFormat="1" ht="15.75" customHeight="1">
      <c r="B79" s="291"/>
      <c r="C79" s="218" t="s">
        <v>1946</v>
      </c>
      <c r="D79" s="217" t="s">
        <v>293</v>
      </c>
    </row>
    <row r="80" spans="2:4" s="214" customFormat="1" ht="15.75" customHeight="1">
      <c r="B80" s="291"/>
      <c r="C80" s="216" t="s">
        <v>1947</v>
      </c>
      <c r="D80" s="217" t="s">
        <v>291</v>
      </c>
    </row>
    <row r="81" spans="2:4" s="214" customFormat="1" ht="6.9" customHeight="1"/>
    <row r="82" spans="2:4" s="214" customFormat="1" ht="18.75" customHeight="1">
      <c r="B82" s="289">
        <v>14</v>
      </c>
      <c r="C82" s="290"/>
      <c r="D82" s="215" t="s">
        <v>589</v>
      </c>
    </row>
    <row r="83" spans="2:4" s="214" customFormat="1" ht="5.0999999999999996" customHeight="1"/>
    <row r="84" spans="2:4" s="214" customFormat="1" ht="15.75" customHeight="1">
      <c r="B84" s="291" t="s">
        <v>1147</v>
      </c>
      <c r="C84" s="216" t="s">
        <v>1922</v>
      </c>
      <c r="D84" s="217" t="s">
        <v>1766</v>
      </c>
    </row>
    <row r="85" spans="2:4" s="214" customFormat="1" ht="15.75" customHeight="1">
      <c r="B85" s="291"/>
      <c r="C85" s="218" t="s">
        <v>1946</v>
      </c>
      <c r="D85" s="217" t="s">
        <v>1767</v>
      </c>
    </row>
    <row r="86" spans="2:4" s="214" customFormat="1" ht="15.75" customHeight="1">
      <c r="B86" s="291"/>
      <c r="C86" s="216" t="s">
        <v>1947</v>
      </c>
      <c r="D86" s="217" t="s">
        <v>1765</v>
      </c>
    </row>
    <row r="87" spans="2:4" s="214" customFormat="1" ht="6.9" customHeight="1"/>
    <row r="88" spans="2:4" s="214" customFormat="1" ht="18.75" customHeight="1">
      <c r="B88" s="289">
        <v>15</v>
      </c>
      <c r="C88" s="290"/>
      <c r="D88" s="215" t="s">
        <v>792</v>
      </c>
    </row>
    <row r="89" spans="2:4" s="214" customFormat="1" ht="5.0999999999999996" customHeight="1"/>
    <row r="90" spans="2:4" s="214" customFormat="1" ht="15.75" customHeight="1">
      <c r="B90" s="291" t="s">
        <v>1147</v>
      </c>
      <c r="C90" s="216" t="s">
        <v>1922</v>
      </c>
      <c r="D90" s="217" t="s">
        <v>34</v>
      </c>
    </row>
    <row r="91" spans="2:4" s="214" customFormat="1" ht="28.5" customHeight="1">
      <c r="B91" s="291"/>
      <c r="C91" s="218" t="s">
        <v>1946</v>
      </c>
      <c r="D91" s="217" t="s">
        <v>35</v>
      </c>
    </row>
    <row r="92" spans="2:4" s="214" customFormat="1" ht="15.75" customHeight="1">
      <c r="B92" s="291"/>
      <c r="C92" s="216" t="s">
        <v>1947</v>
      </c>
      <c r="D92" s="217" t="s">
        <v>36</v>
      </c>
    </row>
    <row r="93" spans="2:4" s="214" customFormat="1" ht="6.9" customHeight="1"/>
    <row r="94" spans="2:4" s="214" customFormat="1" ht="18.75" customHeight="1">
      <c r="B94" s="289">
        <v>16</v>
      </c>
      <c r="C94" s="290"/>
      <c r="D94" s="215" t="s">
        <v>1347</v>
      </c>
    </row>
    <row r="95" spans="2:4" s="214" customFormat="1" ht="5.0999999999999996" customHeight="1"/>
    <row r="96" spans="2:4" s="214" customFormat="1" ht="15.75" customHeight="1">
      <c r="B96" s="291" t="s">
        <v>1147</v>
      </c>
      <c r="C96" s="216" t="s">
        <v>1922</v>
      </c>
      <c r="D96" s="217" t="s">
        <v>288</v>
      </c>
    </row>
    <row r="97" spans="2:18" s="214" customFormat="1" ht="15.75" customHeight="1">
      <c r="B97" s="291"/>
      <c r="C97" s="218" t="s">
        <v>1946</v>
      </c>
      <c r="D97" s="217" t="s">
        <v>289</v>
      </c>
    </row>
    <row r="98" spans="2:18" s="214" customFormat="1" ht="15.75" customHeight="1">
      <c r="B98" s="291"/>
      <c r="C98" s="216" t="s">
        <v>1947</v>
      </c>
      <c r="D98" s="217" t="s">
        <v>290</v>
      </c>
    </row>
    <row r="99" spans="2:18" s="214" customFormat="1" ht="6.9" customHeight="1"/>
    <row r="100" spans="2:18" s="214" customFormat="1" ht="18.75" customHeight="1">
      <c r="B100" s="289">
        <v>17</v>
      </c>
      <c r="C100" s="290"/>
      <c r="D100" s="215" t="s">
        <v>794</v>
      </c>
    </row>
    <row r="101" spans="2:18" s="214" customFormat="1" ht="5.0999999999999996" customHeight="1"/>
    <row r="102" spans="2:18" s="214" customFormat="1" ht="15.75" customHeight="1">
      <c r="B102" s="291" t="s">
        <v>1147</v>
      </c>
      <c r="C102" s="216" t="s">
        <v>1922</v>
      </c>
      <c r="D102" s="217" t="s">
        <v>1399</v>
      </c>
    </row>
    <row r="103" spans="2:18" s="214" customFormat="1" ht="15.75" customHeight="1">
      <c r="B103" s="291"/>
      <c r="C103" s="218" t="s">
        <v>1946</v>
      </c>
      <c r="D103" s="217" t="s">
        <v>1397</v>
      </c>
    </row>
    <row r="104" spans="2:18" s="214" customFormat="1" ht="15.75" customHeight="1">
      <c r="B104" s="291"/>
      <c r="C104" s="216" t="s">
        <v>1947</v>
      </c>
      <c r="D104" s="217" t="s">
        <v>1398</v>
      </c>
    </row>
    <row r="105" spans="2:18" s="214" customFormat="1" ht="6.9" customHeight="1"/>
    <row r="106" spans="2:18" s="214" customFormat="1" ht="18.75" customHeight="1">
      <c r="B106" s="289">
        <v>18</v>
      </c>
      <c r="C106" s="290"/>
      <c r="D106" s="215" t="s">
        <v>789</v>
      </c>
    </row>
    <row r="107" spans="2:18" s="214" customFormat="1" ht="5.0999999999999996" customHeight="1"/>
    <row r="108" spans="2:18" s="214" customFormat="1" ht="15.75" customHeight="1">
      <c r="B108" s="291" t="s">
        <v>1147</v>
      </c>
      <c r="C108" s="216" t="s">
        <v>1922</v>
      </c>
      <c r="D108" s="217" t="s">
        <v>295</v>
      </c>
    </row>
    <row r="109" spans="2:18" s="214" customFormat="1" ht="15.75" customHeight="1">
      <c r="B109" s="291"/>
      <c r="C109" s="218" t="s">
        <v>1946</v>
      </c>
      <c r="D109" s="217" t="s">
        <v>985</v>
      </c>
    </row>
    <row r="110" spans="2:18" s="214" customFormat="1" ht="28.5" customHeight="1">
      <c r="B110" s="291"/>
      <c r="C110" s="216" t="s">
        <v>1947</v>
      </c>
      <c r="D110" s="217" t="s">
        <v>812</v>
      </c>
    </row>
    <row r="111" spans="2:18" ht="26.25" customHeight="1">
      <c r="B111" s="210"/>
      <c r="C111" s="210"/>
      <c r="D111" s="211" t="s">
        <v>1948</v>
      </c>
      <c r="R111" s="212"/>
    </row>
    <row r="112" spans="2:18" ht="9.9" customHeight="1"/>
    <row r="113" spans="2:4" s="214" customFormat="1" ht="18.75" customHeight="1">
      <c r="B113" s="289">
        <v>19</v>
      </c>
      <c r="C113" s="290"/>
      <c r="D113" s="215" t="s">
        <v>588</v>
      </c>
    </row>
    <row r="114" spans="2:4" s="214" customFormat="1" ht="5.0999999999999996" customHeight="1"/>
    <row r="115" spans="2:4" s="214" customFormat="1" ht="15.75" customHeight="1">
      <c r="B115" s="291" t="s">
        <v>1147</v>
      </c>
      <c r="C115" s="216" t="s">
        <v>1922</v>
      </c>
      <c r="D115" s="217" t="s">
        <v>1763</v>
      </c>
    </row>
    <row r="116" spans="2:4" s="214" customFormat="1" ht="15.75" customHeight="1">
      <c r="B116" s="291"/>
      <c r="C116" s="218" t="s">
        <v>1946</v>
      </c>
      <c r="D116" s="217" t="s">
        <v>1764</v>
      </c>
    </row>
    <row r="117" spans="2:4" s="214" customFormat="1" ht="15.75" customHeight="1">
      <c r="B117" s="291"/>
      <c r="C117" s="216" t="s">
        <v>1947</v>
      </c>
      <c r="D117" s="217" t="s">
        <v>24</v>
      </c>
    </row>
    <row r="118" spans="2:4" s="214" customFormat="1" ht="6.9" customHeight="1"/>
    <row r="119" spans="2:4" s="214" customFormat="1" ht="28.5" customHeight="1">
      <c r="B119" s="289">
        <v>20</v>
      </c>
      <c r="C119" s="290"/>
      <c r="D119" s="215" t="s">
        <v>1997</v>
      </c>
    </row>
    <row r="120" spans="2:4" s="214" customFormat="1" ht="5.0999999999999996" customHeight="1"/>
    <row r="121" spans="2:4" s="214" customFormat="1" ht="15.75" customHeight="1">
      <c r="B121" s="291" t="s">
        <v>1147</v>
      </c>
      <c r="C121" s="216" t="s">
        <v>1922</v>
      </c>
      <c r="D121" s="217" t="s">
        <v>979</v>
      </c>
    </row>
    <row r="122" spans="2:4" s="214" customFormat="1" ht="15.75" customHeight="1">
      <c r="B122" s="291"/>
      <c r="C122" s="218" t="s">
        <v>1946</v>
      </c>
      <c r="D122" s="217" t="s">
        <v>20</v>
      </c>
    </row>
    <row r="123" spans="2:4" s="214" customFormat="1" ht="15.75" customHeight="1">
      <c r="B123" s="291"/>
      <c r="C123" s="216" t="s">
        <v>1947</v>
      </c>
      <c r="D123" s="217" t="s">
        <v>980</v>
      </c>
    </row>
    <row r="124" spans="2:4" s="214" customFormat="1" ht="6.9" customHeight="1"/>
    <row r="125" spans="2:4" s="214" customFormat="1" ht="18.75" customHeight="1">
      <c r="B125" s="289">
        <v>21</v>
      </c>
      <c r="C125" s="290"/>
      <c r="D125" s="215" t="s">
        <v>149</v>
      </c>
    </row>
    <row r="126" spans="2:4" s="214" customFormat="1" ht="5.0999999999999996" customHeight="1"/>
    <row r="127" spans="2:4" s="214" customFormat="1" ht="15.75" customHeight="1">
      <c r="B127" s="291" t="s">
        <v>1148</v>
      </c>
      <c r="C127" s="216" t="s">
        <v>1922</v>
      </c>
      <c r="D127" s="217" t="s">
        <v>1204</v>
      </c>
    </row>
    <row r="128" spans="2:4" s="214" customFormat="1" ht="15.75" customHeight="1">
      <c r="B128" s="291"/>
      <c r="C128" s="218" t="s">
        <v>1946</v>
      </c>
      <c r="D128" s="217" t="s">
        <v>568</v>
      </c>
    </row>
    <row r="129" spans="2:4" s="214" customFormat="1" ht="15.75" customHeight="1">
      <c r="B129" s="291"/>
      <c r="C129" s="216" t="s">
        <v>1947</v>
      </c>
      <c r="D129" s="217" t="s">
        <v>1691</v>
      </c>
    </row>
    <row r="130" spans="2:4" s="214" customFormat="1" ht="6.9" customHeight="1"/>
    <row r="131" spans="2:4" s="214" customFormat="1" ht="28.5" customHeight="1">
      <c r="B131" s="289">
        <v>22</v>
      </c>
      <c r="C131" s="290"/>
      <c r="D131" s="215" t="s">
        <v>1804</v>
      </c>
    </row>
    <row r="132" spans="2:4" s="214" customFormat="1" ht="5.0999999999999996" customHeight="1"/>
    <row r="133" spans="2:4" s="214" customFormat="1" ht="15.75" customHeight="1">
      <c r="B133" s="291" t="s">
        <v>1148</v>
      </c>
      <c r="C133" s="216" t="s">
        <v>1922</v>
      </c>
      <c r="D133" s="217" t="s">
        <v>1035</v>
      </c>
    </row>
    <row r="134" spans="2:4" s="214" customFormat="1" ht="15.75" customHeight="1">
      <c r="B134" s="291"/>
      <c r="C134" s="218" t="s">
        <v>1946</v>
      </c>
      <c r="D134" s="217" t="s">
        <v>1033</v>
      </c>
    </row>
    <row r="135" spans="2:4" s="214" customFormat="1" ht="15.75" customHeight="1">
      <c r="B135" s="291"/>
      <c r="C135" s="216" t="s">
        <v>1947</v>
      </c>
      <c r="D135" s="217" t="s">
        <v>1034</v>
      </c>
    </row>
    <row r="136" spans="2:4" s="214" customFormat="1" ht="6.9" customHeight="1"/>
    <row r="137" spans="2:4" s="214" customFormat="1" ht="18.75" customHeight="1">
      <c r="B137" s="289">
        <v>23</v>
      </c>
      <c r="C137" s="290"/>
      <c r="D137" s="215" t="s">
        <v>1819</v>
      </c>
    </row>
    <row r="138" spans="2:4" s="214" customFormat="1" ht="5.0999999999999996" customHeight="1"/>
    <row r="139" spans="2:4" s="214" customFormat="1" ht="15.75" customHeight="1">
      <c r="B139" s="291" t="s">
        <v>1148</v>
      </c>
      <c r="C139" s="216" t="s">
        <v>1922</v>
      </c>
      <c r="D139" s="217" t="s">
        <v>1776</v>
      </c>
    </row>
    <row r="140" spans="2:4" s="214" customFormat="1" ht="15.75" customHeight="1">
      <c r="B140" s="291"/>
      <c r="C140" s="218" t="s">
        <v>1946</v>
      </c>
      <c r="D140" s="217" t="s">
        <v>1868</v>
      </c>
    </row>
    <row r="141" spans="2:4" s="214" customFormat="1" ht="15.75" customHeight="1">
      <c r="B141" s="291"/>
      <c r="C141" s="216" t="s">
        <v>1947</v>
      </c>
      <c r="D141" s="217" t="s">
        <v>1430</v>
      </c>
    </row>
    <row r="142" spans="2:4" s="214" customFormat="1" ht="6.9" customHeight="1"/>
    <row r="143" spans="2:4" s="214" customFormat="1" ht="18.75" customHeight="1">
      <c r="B143" s="289">
        <v>24</v>
      </c>
      <c r="C143" s="290"/>
      <c r="D143" s="215" t="s">
        <v>1943</v>
      </c>
    </row>
    <row r="144" spans="2:4" s="214" customFormat="1" ht="5.0999999999999996" customHeight="1"/>
    <row r="145" spans="2:4" s="214" customFormat="1" ht="15.75" customHeight="1">
      <c r="B145" s="291" t="s">
        <v>1148</v>
      </c>
      <c r="C145" s="216" t="s">
        <v>1922</v>
      </c>
      <c r="D145" s="217" t="s">
        <v>105</v>
      </c>
    </row>
    <row r="146" spans="2:4" s="214" customFormat="1" ht="15.75" customHeight="1">
      <c r="B146" s="291"/>
      <c r="C146" s="218" t="s">
        <v>1946</v>
      </c>
      <c r="D146" s="217" t="s">
        <v>1623</v>
      </c>
    </row>
    <row r="147" spans="2:4" s="214" customFormat="1" ht="15.75" customHeight="1">
      <c r="B147" s="291"/>
      <c r="C147" s="216" t="s">
        <v>1947</v>
      </c>
      <c r="D147" s="217" t="s">
        <v>133</v>
      </c>
    </row>
    <row r="148" spans="2:4" s="214" customFormat="1" ht="6.9" customHeight="1"/>
    <row r="149" spans="2:4" s="214" customFormat="1" ht="18.75" customHeight="1">
      <c r="B149" s="289">
        <v>25</v>
      </c>
      <c r="C149" s="290"/>
      <c r="D149" s="215" t="s">
        <v>1794</v>
      </c>
    </row>
    <row r="150" spans="2:4" s="214" customFormat="1" ht="5.0999999999999996" customHeight="1"/>
    <row r="151" spans="2:4" s="214" customFormat="1" ht="15.75" customHeight="1">
      <c r="B151" s="291" t="s">
        <v>1148</v>
      </c>
      <c r="C151" s="216" t="s">
        <v>1922</v>
      </c>
      <c r="D151" s="217" t="s">
        <v>1555</v>
      </c>
    </row>
    <row r="152" spans="2:4" s="214" customFormat="1" ht="15.75" customHeight="1">
      <c r="B152" s="291"/>
      <c r="C152" s="218" t="s">
        <v>1946</v>
      </c>
      <c r="D152" s="217" t="s">
        <v>135</v>
      </c>
    </row>
    <row r="153" spans="2:4" s="214" customFormat="1" ht="15.75" customHeight="1">
      <c r="B153" s="291"/>
      <c r="C153" s="216" t="s">
        <v>1947</v>
      </c>
      <c r="D153" s="217" t="s">
        <v>134</v>
      </c>
    </row>
    <row r="154" spans="2:4" s="214" customFormat="1" ht="6.9" customHeight="1"/>
    <row r="155" spans="2:4" s="214" customFormat="1" ht="18.75" customHeight="1">
      <c r="B155" s="289">
        <v>26</v>
      </c>
      <c r="C155" s="290"/>
      <c r="D155" s="215" t="s">
        <v>156</v>
      </c>
    </row>
    <row r="156" spans="2:4" s="214" customFormat="1" ht="5.0999999999999996" customHeight="1"/>
    <row r="157" spans="2:4" s="214" customFormat="1" ht="15.75" customHeight="1">
      <c r="B157" s="291" t="s">
        <v>1148</v>
      </c>
      <c r="C157" s="216" t="s">
        <v>1922</v>
      </c>
      <c r="D157" s="217" t="s">
        <v>1246</v>
      </c>
    </row>
    <row r="158" spans="2:4" s="214" customFormat="1" ht="15.75" customHeight="1">
      <c r="B158" s="291"/>
      <c r="C158" s="218" t="s">
        <v>1946</v>
      </c>
      <c r="D158" s="217" t="s">
        <v>1281</v>
      </c>
    </row>
    <row r="159" spans="2:4" s="214" customFormat="1" ht="15.75" customHeight="1">
      <c r="B159" s="291"/>
      <c r="C159" s="216" t="s">
        <v>1947</v>
      </c>
      <c r="D159" s="217" t="s">
        <v>108</v>
      </c>
    </row>
    <row r="160" spans="2:4" s="214" customFormat="1" ht="6.9" customHeight="1"/>
    <row r="161" spans="2:18" s="214" customFormat="1" ht="18.75" customHeight="1">
      <c r="B161" s="289">
        <v>27</v>
      </c>
      <c r="C161" s="290"/>
      <c r="D161" s="215" t="s">
        <v>1798</v>
      </c>
    </row>
    <row r="162" spans="2:18" s="214" customFormat="1" ht="5.0999999999999996" customHeight="1"/>
    <row r="163" spans="2:18" s="214" customFormat="1" ht="15.75" customHeight="1">
      <c r="B163" s="291" t="s">
        <v>1148</v>
      </c>
      <c r="C163" s="216" t="s">
        <v>1922</v>
      </c>
      <c r="D163" s="217" t="s">
        <v>1760</v>
      </c>
    </row>
    <row r="164" spans="2:18" s="214" customFormat="1" ht="15.75" customHeight="1">
      <c r="B164" s="291"/>
      <c r="C164" s="218" t="s">
        <v>1946</v>
      </c>
      <c r="D164" s="217" t="s">
        <v>1761</v>
      </c>
    </row>
    <row r="165" spans="2:18" s="214" customFormat="1" ht="15.75" customHeight="1">
      <c r="B165" s="291"/>
      <c r="C165" s="216" t="s">
        <v>1947</v>
      </c>
      <c r="D165" s="217" t="s">
        <v>1759</v>
      </c>
    </row>
    <row r="166" spans="2:18" ht="26.25" customHeight="1">
      <c r="B166" s="210"/>
      <c r="C166" s="210"/>
      <c r="D166" s="211" t="s">
        <v>1948</v>
      </c>
      <c r="R166" s="212"/>
    </row>
    <row r="167" spans="2:18" ht="9.9" customHeight="1"/>
    <row r="168" spans="2:18" s="214" customFormat="1" ht="18.75" customHeight="1">
      <c r="B168" s="289">
        <v>28</v>
      </c>
      <c r="C168" s="290"/>
      <c r="D168" s="215" t="s">
        <v>1790</v>
      </c>
    </row>
    <row r="169" spans="2:18" s="214" customFormat="1" ht="5.0999999999999996" customHeight="1"/>
    <row r="170" spans="2:18" s="214" customFormat="1" ht="15.75" customHeight="1">
      <c r="B170" s="291" t="s">
        <v>1148</v>
      </c>
      <c r="C170" s="216" t="s">
        <v>1922</v>
      </c>
      <c r="D170" s="217" t="s">
        <v>338</v>
      </c>
    </row>
    <row r="171" spans="2:18" s="214" customFormat="1" ht="15.75" customHeight="1">
      <c r="B171" s="291"/>
      <c r="C171" s="218" t="s">
        <v>1946</v>
      </c>
      <c r="D171" s="217" t="s">
        <v>1869</v>
      </c>
    </row>
    <row r="172" spans="2:18" s="214" customFormat="1" ht="15.75" customHeight="1">
      <c r="B172" s="291"/>
      <c r="C172" s="216" t="s">
        <v>1947</v>
      </c>
      <c r="D172" s="217" t="s">
        <v>6</v>
      </c>
    </row>
    <row r="173" spans="2:18" s="214" customFormat="1" ht="6.9" customHeight="1"/>
    <row r="174" spans="2:18" s="214" customFormat="1" ht="18.75" customHeight="1">
      <c r="B174" s="289">
        <v>29</v>
      </c>
      <c r="C174" s="290"/>
      <c r="D174" s="215" t="s">
        <v>148</v>
      </c>
    </row>
    <row r="175" spans="2:18" s="214" customFormat="1" ht="5.0999999999999996" customHeight="1"/>
    <row r="176" spans="2:18" s="214" customFormat="1" ht="15.75" customHeight="1">
      <c r="B176" s="291" t="s">
        <v>1148</v>
      </c>
      <c r="C176" s="216" t="s">
        <v>1922</v>
      </c>
      <c r="D176" s="217" t="s">
        <v>1574</v>
      </c>
    </row>
    <row r="177" spans="2:4" s="214" customFormat="1" ht="15.75" customHeight="1">
      <c r="B177" s="291"/>
      <c r="C177" s="218" t="s">
        <v>1946</v>
      </c>
      <c r="D177" s="217" t="s">
        <v>1575</v>
      </c>
    </row>
    <row r="178" spans="2:4" s="214" customFormat="1" ht="15.75" customHeight="1">
      <c r="B178" s="291"/>
      <c r="C178" s="216" t="s">
        <v>1947</v>
      </c>
      <c r="D178" s="217" t="s">
        <v>1573</v>
      </c>
    </row>
    <row r="179" spans="2:4" s="214" customFormat="1" ht="6.9" customHeight="1"/>
    <row r="180" spans="2:4" s="214" customFormat="1" ht="18.75" customHeight="1">
      <c r="B180" s="289">
        <v>30</v>
      </c>
      <c r="C180" s="290"/>
      <c r="D180" s="215" t="s">
        <v>150</v>
      </c>
    </row>
    <row r="181" spans="2:4" s="214" customFormat="1" ht="5.0999999999999996" customHeight="1"/>
    <row r="182" spans="2:4" s="214" customFormat="1" ht="15.75" customHeight="1">
      <c r="B182" s="291" t="s">
        <v>1148</v>
      </c>
      <c r="C182" s="216" t="s">
        <v>1922</v>
      </c>
      <c r="D182" s="217" t="s">
        <v>1206</v>
      </c>
    </row>
    <row r="183" spans="2:4" s="214" customFormat="1" ht="15.75" customHeight="1">
      <c r="B183" s="291"/>
      <c r="C183" s="218" t="s">
        <v>1946</v>
      </c>
      <c r="D183" s="217" t="s">
        <v>1207</v>
      </c>
    </row>
    <row r="184" spans="2:4" s="214" customFormat="1" ht="15.75" customHeight="1">
      <c r="B184" s="291"/>
      <c r="C184" s="216" t="s">
        <v>1947</v>
      </c>
      <c r="D184" s="217" t="s">
        <v>1205</v>
      </c>
    </row>
    <row r="185" spans="2:4" s="214" customFormat="1" ht="6.9" customHeight="1"/>
    <row r="186" spans="2:4" s="214" customFormat="1" ht="18.75" customHeight="1">
      <c r="B186" s="289">
        <v>31</v>
      </c>
      <c r="C186" s="290"/>
      <c r="D186" s="215" t="s">
        <v>219</v>
      </c>
    </row>
    <row r="187" spans="2:4" s="214" customFormat="1" ht="5.0999999999999996" customHeight="1"/>
    <row r="188" spans="2:4" s="214" customFormat="1" ht="15.75" customHeight="1">
      <c r="B188" s="291" t="s">
        <v>1149</v>
      </c>
      <c r="C188" s="216" t="s">
        <v>1922</v>
      </c>
      <c r="D188" s="217" t="s">
        <v>1336</v>
      </c>
    </row>
    <row r="189" spans="2:4" s="214" customFormat="1" ht="15.75" customHeight="1">
      <c r="B189" s="291"/>
      <c r="C189" s="218" t="s">
        <v>1946</v>
      </c>
      <c r="D189" s="217" t="s">
        <v>932</v>
      </c>
    </row>
    <row r="190" spans="2:4" s="214" customFormat="1" ht="15.75" customHeight="1">
      <c r="B190" s="291"/>
      <c r="C190" s="216" t="s">
        <v>1947</v>
      </c>
      <c r="D190" s="217" t="s">
        <v>933</v>
      </c>
    </row>
    <row r="191" spans="2:4" s="214" customFormat="1" ht="6.9" customHeight="1"/>
    <row r="192" spans="2:4" s="214" customFormat="1" ht="28.5" customHeight="1">
      <c r="B192" s="289">
        <v>32</v>
      </c>
      <c r="C192" s="290"/>
      <c r="D192" s="215" t="s">
        <v>165</v>
      </c>
    </row>
    <row r="193" spans="2:4" s="214" customFormat="1" ht="5.0999999999999996" customHeight="1"/>
    <row r="194" spans="2:4" s="214" customFormat="1" ht="15.75" customHeight="1">
      <c r="B194" s="291" t="s">
        <v>1149</v>
      </c>
      <c r="C194" s="216" t="s">
        <v>1922</v>
      </c>
      <c r="D194" s="217" t="s">
        <v>1667</v>
      </c>
    </row>
    <row r="195" spans="2:4" s="214" customFormat="1" ht="15.75" customHeight="1">
      <c r="B195" s="291"/>
      <c r="C195" s="218" t="s">
        <v>1946</v>
      </c>
      <c r="D195" s="217" t="s">
        <v>1687</v>
      </c>
    </row>
    <row r="196" spans="2:4" s="214" customFormat="1" ht="15.75" customHeight="1">
      <c r="B196" s="291"/>
      <c r="C196" s="216" t="s">
        <v>1947</v>
      </c>
      <c r="D196" s="217" t="s">
        <v>339</v>
      </c>
    </row>
    <row r="197" spans="2:4" s="214" customFormat="1" ht="6.9" customHeight="1"/>
    <row r="198" spans="2:4" s="214" customFormat="1" ht="18.75" customHeight="1">
      <c r="B198" s="289">
        <v>33</v>
      </c>
      <c r="C198" s="290"/>
      <c r="D198" s="215" t="s">
        <v>229</v>
      </c>
    </row>
    <row r="199" spans="2:4" s="214" customFormat="1" ht="5.0999999999999996" customHeight="1"/>
    <row r="200" spans="2:4" s="214" customFormat="1" ht="15.75" customHeight="1">
      <c r="B200" s="291" t="s">
        <v>1149</v>
      </c>
      <c r="C200" s="216" t="s">
        <v>1922</v>
      </c>
      <c r="D200" s="217" t="s">
        <v>1393</v>
      </c>
    </row>
    <row r="201" spans="2:4" s="214" customFormat="1" ht="15.75" customHeight="1">
      <c r="B201" s="291"/>
      <c r="C201" s="218" t="s">
        <v>1946</v>
      </c>
      <c r="D201" s="217" t="s">
        <v>1686</v>
      </c>
    </row>
    <row r="202" spans="2:4" s="214" customFormat="1" ht="15.75" customHeight="1">
      <c r="B202" s="291"/>
      <c r="C202" s="216" t="s">
        <v>1947</v>
      </c>
      <c r="D202" s="217" t="s">
        <v>1685</v>
      </c>
    </row>
    <row r="203" spans="2:4" s="214" customFormat="1" ht="6.9" customHeight="1"/>
    <row r="204" spans="2:4" s="214" customFormat="1" ht="18.75" customHeight="1">
      <c r="B204" s="289">
        <v>34</v>
      </c>
      <c r="C204" s="290"/>
      <c r="D204" s="215" t="s">
        <v>225</v>
      </c>
    </row>
    <row r="205" spans="2:4" s="214" customFormat="1" ht="5.0999999999999996" customHeight="1"/>
    <row r="206" spans="2:4" s="214" customFormat="1" ht="15.75" customHeight="1">
      <c r="B206" s="291" t="s">
        <v>1149</v>
      </c>
      <c r="C206" s="216" t="s">
        <v>1922</v>
      </c>
      <c r="D206" s="217" t="s">
        <v>579</v>
      </c>
    </row>
    <row r="207" spans="2:4" s="214" customFormat="1" ht="15.75" customHeight="1">
      <c r="B207" s="291"/>
      <c r="C207" s="218" t="s">
        <v>1946</v>
      </c>
      <c r="D207" s="217" t="s">
        <v>581</v>
      </c>
    </row>
    <row r="208" spans="2:4" s="214" customFormat="1" ht="15.75" customHeight="1">
      <c r="B208" s="291"/>
      <c r="C208" s="216" t="s">
        <v>1947</v>
      </c>
      <c r="D208" s="217" t="s">
        <v>580</v>
      </c>
    </row>
    <row r="209" spans="2:18" s="214" customFormat="1" ht="6.9" customHeight="1"/>
    <row r="210" spans="2:18" s="214" customFormat="1" ht="18.75" customHeight="1">
      <c r="B210" s="289">
        <v>35</v>
      </c>
      <c r="C210" s="290"/>
      <c r="D210" s="215" t="s">
        <v>222</v>
      </c>
    </row>
    <row r="211" spans="2:18" s="214" customFormat="1" ht="5.0999999999999996" customHeight="1"/>
    <row r="212" spans="2:18" s="214" customFormat="1" ht="15.75" customHeight="1">
      <c r="B212" s="291" t="s">
        <v>1149</v>
      </c>
      <c r="C212" s="216" t="s">
        <v>1922</v>
      </c>
      <c r="D212" s="217" t="s">
        <v>572</v>
      </c>
    </row>
    <row r="213" spans="2:18" s="214" customFormat="1" ht="15.75" customHeight="1">
      <c r="B213" s="291"/>
      <c r="C213" s="218" t="s">
        <v>1946</v>
      </c>
      <c r="D213" s="217" t="s">
        <v>574</v>
      </c>
    </row>
    <row r="214" spans="2:18" s="214" customFormat="1" ht="15.75" customHeight="1">
      <c r="B214" s="291"/>
      <c r="C214" s="216" t="s">
        <v>1947</v>
      </c>
      <c r="D214" s="217" t="s">
        <v>573</v>
      </c>
    </row>
    <row r="215" spans="2:18" s="214" customFormat="1" ht="6.9" customHeight="1"/>
    <row r="216" spans="2:18" s="214" customFormat="1" ht="18.75" customHeight="1">
      <c r="B216" s="289">
        <v>36</v>
      </c>
      <c r="C216" s="290"/>
      <c r="D216" s="215" t="s">
        <v>166</v>
      </c>
    </row>
    <row r="217" spans="2:18" s="214" customFormat="1" ht="5.0999999999999996" customHeight="1"/>
    <row r="218" spans="2:18" s="214" customFormat="1" ht="15.75" customHeight="1">
      <c r="B218" s="291" t="s">
        <v>1149</v>
      </c>
      <c r="C218" s="216" t="s">
        <v>1922</v>
      </c>
      <c r="D218" s="217" t="s">
        <v>509</v>
      </c>
    </row>
    <row r="219" spans="2:18" s="214" customFormat="1" ht="15.75" customHeight="1">
      <c r="B219" s="291"/>
      <c r="C219" s="218" t="s">
        <v>1946</v>
      </c>
      <c r="D219" s="217" t="s">
        <v>339</v>
      </c>
    </row>
    <row r="220" spans="2:18" s="214" customFormat="1" ht="15.75" customHeight="1">
      <c r="B220" s="291"/>
      <c r="C220" s="216" t="s">
        <v>1947</v>
      </c>
      <c r="D220" s="217" t="s">
        <v>510</v>
      </c>
    </row>
    <row r="221" spans="2:18" ht="26.25" customHeight="1">
      <c r="B221" s="210"/>
      <c r="C221" s="210"/>
      <c r="D221" s="211" t="s">
        <v>1948</v>
      </c>
      <c r="R221" s="212"/>
    </row>
    <row r="222" spans="2:18" ht="9.9" customHeight="1"/>
    <row r="223" spans="2:18" s="214" customFormat="1" ht="18.75" customHeight="1">
      <c r="B223" s="289">
        <v>37</v>
      </c>
      <c r="C223" s="290"/>
      <c r="D223" s="215" t="s">
        <v>232</v>
      </c>
    </row>
    <row r="224" spans="2:18" s="214" customFormat="1" ht="5.0999999999999996" customHeight="1"/>
    <row r="225" spans="2:4" s="214" customFormat="1" ht="15.75" customHeight="1">
      <c r="B225" s="291" t="s">
        <v>1149</v>
      </c>
      <c r="C225" s="216" t="s">
        <v>1922</v>
      </c>
      <c r="D225" s="217" t="s">
        <v>842</v>
      </c>
    </row>
    <row r="226" spans="2:4" s="214" customFormat="1" ht="15.75" customHeight="1">
      <c r="B226" s="291"/>
      <c r="C226" s="218" t="s">
        <v>1946</v>
      </c>
      <c r="D226" s="217" t="s">
        <v>840</v>
      </c>
    </row>
    <row r="227" spans="2:4" s="214" customFormat="1" ht="15.75" customHeight="1">
      <c r="B227" s="291"/>
      <c r="C227" s="216" t="s">
        <v>1947</v>
      </c>
      <c r="D227" s="217" t="s">
        <v>841</v>
      </c>
    </row>
    <row r="228" spans="2:4" s="214" customFormat="1" ht="6.9" customHeight="1"/>
    <row r="229" spans="2:4" s="214" customFormat="1" ht="18.75" customHeight="1">
      <c r="B229" s="289">
        <v>38</v>
      </c>
      <c r="C229" s="290"/>
      <c r="D229" s="215" t="s">
        <v>217</v>
      </c>
    </row>
    <row r="230" spans="2:4" s="214" customFormat="1" ht="5.0999999999999996" customHeight="1"/>
    <row r="231" spans="2:4" s="214" customFormat="1" ht="15.75" customHeight="1">
      <c r="B231" s="291" t="s">
        <v>1149</v>
      </c>
      <c r="C231" s="216" t="s">
        <v>1922</v>
      </c>
      <c r="D231" s="217" t="s">
        <v>68</v>
      </c>
    </row>
    <row r="232" spans="2:4" s="214" customFormat="1" ht="15.75" customHeight="1">
      <c r="B232" s="291"/>
      <c r="C232" s="218" t="s">
        <v>1946</v>
      </c>
      <c r="D232" s="217" t="s">
        <v>931</v>
      </c>
    </row>
    <row r="233" spans="2:4" s="214" customFormat="1" ht="15.75" customHeight="1">
      <c r="B233" s="291"/>
      <c r="C233" s="216" t="s">
        <v>1947</v>
      </c>
      <c r="D233" s="217" t="s">
        <v>340</v>
      </c>
    </row>
    <row r="234" spans="2:4" s="214" customFormat="1" ht="6.9" customHeight="1"/>
    <row r="235" spans="2:4" s="214" customFormat="1" ht="18.75" customHeight="1">
      <c r="B235" s="289">
        <v>39</v>
      </c>
      <c r="C235" s="290"/>
      <c r="D235" s="215" t="s">
        <v>223</v>
      </c>
    </row>
    <row r="236" spans="2:4" s="214" customFormat="1" ht="5.0999999999999996" customHeight="1"/>
    <row r="237" spans="2:4" s="214" customFormat="1" ht="15.75" customHeight="1">
      <c r="B237" s="291" t="s">
        <v>1149</v>
      </c>
      <c r="C237" s="216" t="s">
        <v>1922</v>
      </c>
      <c r="D237" s="217" t="s">
        <v>1596</v>
      </c>
    </row>
    <row r="238" spans="2:4" s="214" customFormat="1" ht="15.75" customHeight="1">
      <c r="B238" s="291"/>
      <c r="C238" s="218" t="s">
        <v>1946</v>
      </c>
      <c r="D238" s="217" t="s">
        <v>575</v>
      </c>
    </row>
    <row r="239" spans="2:4" s="214" customFormat="1" ht="15.75" customHeight="1">
      <c r="B239" s="291"/>
      <c r="C239" s="216" t="s">
        <v>1947</v>
      </c>
      <c r="D239" s="217" t="s">
        <v>576</v>
      </c>
    </row>
    <row r="240" spans="2:4" s="214" customFormat="1" ht="6.9" customHeight="1"/>
    <row r="241" spans="2:4" s="214" customFormat="1" ht="18.75" customHeight="1">
      <c r="B241" s="289">
        <v>40</v>
      </c>
      <c r="C241" s="290"/>
      <c r="D241" s="215" t="s">
        <v>220</v>
      </c>
    </row>
    <row r="242" spans="2:4" s="214" customFormat="1" ht="5.0999999999999996" customHeight="1"/>
    <row r="243" spans="2:4" s="214" customFormat="1" ht="15.75" customHeight="1">
      <c r="B243" s="291" t="s">
        <v>1149</v>
      </c>
      <c r="C243" s="216" t="s">
        <v>1922</v>
      </c>
      <c r="D243" s="217" t="s">
        <v>1427</v>
      </c>
    </row>
    <row r="244" spans="2:4" s="214" customFormat="1" ht="15.75" customHeight="1">
      <c r="B244" s="291"/>
      <c r="C244" s="218" t="s">
        <v>1946</v>
      </c>
      <c r="D244" s="217" t="s">
        <v>1428</v>
      </c>
    </row>
    <row r="245" spans="2:4" s="214" customFormat="1" ht="15.75" customHeight="1">
      <c r="B245" s="291"/>
      <c r="C245" s="216" t="s">
        <v>1947</v>
      </c>
      <c r="D245" s="217" t="s">
        <v>1426</v>
      </c>
    </row>
    <row r="246" spans="2:4" s="214" customFormat="1" ht="6.9" customHeight="1"/>
    <row r="247" spans="2:4" s="214" customFormat="1" ht="18.75" customHeight="1">
      <c r="B247" s="289">
        <v>41</v>
      </c>
      <c r="C247" s="290"/>
      <c r="D247" s="215" t="s">
        <v>1585</v>
      </c>
    </row>
    <row r="248" spans="2:4" s="214" customFormat="1" ht="5.0999999999999996" customHeight="1"/>
    <row r="249" spans="2:4" s="214" customFormat="1" ht="15.75" customHeight="1">
      <c r="B249" s="291" t="s">
        <v>1145</v>
      </c>
      <c r="C249" s="216" t="s">
        <v>1922</v>
      </c>
      <c r="D249" s="217" t="s">
        <v>1985</v>
      </c>
    </row>
    <row r="250" spans="2:4" s="214" customFormat="1" ht="15.75" customHeight="1">
      <c r="B250" s="291"/>
      <c r="C250" s="218" t="s">
        <v>1946</v>
      </c>
      <c r="D250" s="217" t="s">
        <v>56</v>
      </c>
    </row>
    <row r="251" spans="2:4" s="214" customFormat="1" ht="15.75" customHeight="1">
      <c r="B251" s="291"/>
      <c r="C251" s="216" t="s">
        <v>1947</v>
      </c>
      <c r="D251" s="217" t="s">
        <v>1674</v>
      </c>
    </row>
    <row r="252" spans="2:4" s="214" customFormat="1" ht="6.9" customHeight="1"/>
    <row r="253" spans="2:4" s="214" customFormat="1" ht="18.75" customHeight="1">
      <c r="B253" s="289">
        <v>42</v>
      </c>
      <c r="C253" s="290"/>
      <c r="D253" s="215" t="s">
        <v>1579</v>
      </c>
    </row>
    <row r="254" spans="2:4" s="214" customFormat="1" ht="5.0999999999999996" customHeight="1"/>
    <row r="255" spans="2:4" s="214" customFormat="1" ht="15.75" customHeight="1">
      <c r="B255" s="291" t="s">
        <v>1145</v>
      </c>
      <c r="C255" s="216" t="s">
        <v>1922</v>
      </c>
      <c r="D255" s="217" t="s">
        <v>237</v>
      </c>
    </row>
    <row r="256" spans="2:4" s="214" customFormat="1" ht="15.75" customHeight="1">
      <c r="B256" s="291"/>
      <c r="C256" s="218" t="s">
        <v>1946</v>
      </c>
      <c r="D256" s="217"/>
    </row>
    <row r="257" spans="2:4" s="214" customFormat="1" ht="15.75" customHeight="1">
      <c r="B257" s="291"/>
      <c r="C257" s="216" t="s">
        <v>1947</v>
      </c>
      <c r="D257" s="217" t="s">
        <v>1038</v>
      </c>
    </row>
    <row r="258" spans="2:4" s="214" customFormat="1" ht="6.9" customHeight="1"/>
    <row r="259" spans="2:4" s="214" customFormat="1" ht="18.75" customHeight="1">
      <c r="B259" s="289">
        <v>43</v>
      </c>
      <c r="C259" s="290"/>
      <c r="D259" s="215" t="s">
        <v>757</v>
      </c>
    </row>
    <row r="260" spans="2:4" s="214" customFormat="1" ht="5.0999999999999996" customHeight="1"/>
    <row r="261" spans="2:4" s="214" customFormat="1" ht="15.75" customHeight="1">
      <c r="B261" s="291" t="s">
        <v>1145</v>
      </c>
      <c r="C261" s="216" t="s">
        <v>1922</v>
      </c>
      <c r="D261" s="217" t="s">
        <v>1222</v>
      </c>
    </row>
    <row r="262" spans="2:4" s="214" customFormat="1" ht="15.75" customHeight="1">
      <c r="B262" s="291"/>
      <c r="C262" s="218" t="s">
        <v>1946</v>
      </c>
      <c r="D262" s="217" t="s">
        <v>642</v>
      </c>
    </row>
    <row r="263" spans="2:4" s="214" customFormat="1" ht="15.75" customHeight="1">
      <c r="B263" s="291"/>
      <c r="C263" s="216" t="s">
        <v>1947</v>
      </c>
      <c r="D263" s="217" t="s">
        <v>643</v>
      </c>
    </row>
    <row r="264" spans="2:4" s="214" customFormat="1" ht="6.9" customHeight="1"/>
    <row r="265" spans="2:4" s="214" customFormat="1" ht="18.75" customHeight="1">
      <c r="B265" s="289">
        <v>44</v>
      </c>
      <c r="C265" s="290"/>
      <c r="D265" s="215" t="s">
        <v>756</v>
      </c>
    </row>
    <row r="266" spans="2:4" s="214" customFormat="1" ht="5.0999999999999996" customHeight="1"/>
    <row r="267" spans="2:4" s="214" customFormat="1" ht="15.75" customHeight="1">
      <c r="B267" s="291" t="s">
        <v>1145</v>
      </c>
      <c r="C267" s="216" t="s">
        <v>1922</v>
      </c>
      <c r="D267" s="217" t="s">
        <v>357</v>
      </c>
    </row>
    <row r="268" spans="2:4" s="214" customFormat="1" ht="15.75" customHeight="1">
      <c r="B268" s="291"/>
      <c r="C268" s="218" t="s">
        <v>1946</v>
      </c>
      <c r="D268" s="217" t="s">
        <v>214</v>
      </c>
    </row>
    <row r="269" spans="2:4" s="214" customFormat="1" ht="15.75" customHeight="1">
      <c r="B269" s="291"/>
      <c r="C269" s="216" t="s">
        <v>1947</v>
      </c>
      <c r="D269" s="217" t="s">
        <v>641</v>
      </c>
    </row>
    <row r="270" spans="2:4" s="214" customFormat="1" ht="6.9" customHeight="1"/>
    <row r="271" spans="2:4" s="214" customFormat="1" ht="18.75" customHeight="1">
      <c r="B271" s="289">
        <v>45</v>
      </c>
      <c r="C271" s="290"/>
      <c r="D271" s="215" t="s">
        <v>137</v>
      </c>
    </row>
    <row r="272" spans="2:4" s="214" customFormat="1" ht="5.0999999999999996" customHeight="1"/>
    <row r="273" spans="2:18" s="214" customFormat="1" ht="15.75" customHeight="1">
      <c r="B273" s="291" t="s">
        <v>1145</v>
      </c>
      <c r="C273" s="216" t="s">
        <v>1922</v>
      </c>
      <c r="D273" s="217" t="s">
        <v>234</v>
      </c>
    </row>
    <row r="274" spans="2:18" s="214" customFormat="1" ht="15.75" customHeight="1">
      <c r="B274" s="291"/>
      <c r="C274" s="218" t="s">
        <v>1946</v>
      </c>
      <c r="D274" s="217" t="s">
        <v>339</v>
      </c>
    </row>
    <row r="275" spans="2:18" s="214" customFormat="1" ht="15.75" customHeight="1">
      <c r="B275" s="291"/>
      <c r="C275" s="216" t="s">
        <v>1947</v>
      </c>
      <c r="D275" s="217" t="s">
        <v>397</v>
      </c>
    </row>
    <row r="276" spans="2:18" ht="26.25" customHeight="1">
      <c r="B276" s="210"/>
      <c r="C276" s="210"/>
      <c r="D276" s="211" t="s">
        <v>1948</v>
      </c>
      <c r="R276" s="212"/>
    </row>
    <row r="277" spans="2:18" ht="9.9" customHeight="1"/>
    <row r="278" spans="2:18" s="214" customFormat="1" ht="18.75" customHeight="1">
      <c r="B278" s="289">
        <v>46</v>
      </c>
      <c r="C278" s="290"/>
      <c r="D278" s="215" t="s">
        <v>752</v>
      </c>
    </row>
    <row r="279" spans="2:18" s="214" customFormat="1" ht="5.0999999999999996" customHeight="1"/>
    <row r="280" spans="2:18" s="214" customFormat="1" ht="15.75" customHeight="1">
      <c r="B280" s="291" t="s">
        <v>1145</v>
      </c>
      <c r="C280" s="216" t="s">
        <v>1922</v>
      </c>
      <c r="D280" s="217" t="s">
        <v>1668</v>
      </c>
    </row>
    <row r="281" spans="2:18" s="214" customFormat="1" ht="15.75" customHeight="1">
      <c r="B281" s="291"/>
      <c r="C281" s="218" t="s">
        <v>1946</v>
      </c>
      <c r="D281" s="217" t="s">
        <v>339</v>
      </c>
    </row>
    <row r="282" spans="2:18" s="214" customFormat="1" ht="15.75" customHeight="1">
      <c r="B282" s="291"/>
      <c r="C282" s="216" t="s">
        <v>1947</v>
      </c>
      <c r="D282" s="217" t="s">
        <v>1423</v>
      </c>
    </row>
    <row r="283" spans="2:18" s="214" customFormat="1" ht="6.9" customHeight="1"/>
    <row r="284" spans="2:18" s="214" customFormat="1" ht="28.5" customHeight="1">
      <c r="B284" s="289">
        <v>47</v>
      </c>
      <c r="C284" s="290"/>
      <c r="D284" s="215" t="s">
        <v>1589</v>
      </c>
    </row>
    <row r="285" spans="2:18" s="214" customFormat="1" ht="5.0999999999999996" customHeight="1"/>
    <row r="286" spans="2:18" s="214" customFormat="1" ht="15.75" customHeight="1">
      <c r="B286" s="291" t="s">
        <v>1145</v>
      </c>
      <c r="C286" s="216" t="s">
        <v>1922</v>
      </c>
      <c r="D286" s="217" t="s">
        <v>990</v>
      </c>
    </row>
    <row r="287" spans="2:18" s="214" customFormat="1" ht="15.75" customHeight="1">
      <c r="B287" s="291"/>
      <c r="C287" s="218" t="s">
        <v>1946</v>
      </c>
      <c r="D287" s="217" t="s">
        <v>1677</v>
      </c>
    </row>
    <row r="288" spans="2:18" s="214" customFormat="1" ht="28.5" customHeight="1">
      <c r="B288" s="291"/>
      <c r="C288" s="216" t="s">
        <v>1947</v>
      </c>
      <c r="D288" s="217" t="s">
        <v>1930</v>
      </c>
    </row>
    <row r="289" spans="2:4" s="214" customFormat="1" ht="6.9" customHeight="1"/>
    <row r="290" spans="2:4" s="214" customFormat="1" ht="18.75" customHeight="1">
      <c r="B290" s="289">
        <v>48</v>
      </c>
      <c r="C290" s="290"/>
      <c r="D290" s="215" t="s">
        <v>1008</v>
      </c>
    </row>
    <row r="291" spans="2:4" s="214" customFormat="1" ht="5.0999999999999996" customHeight="1"/>
    <row r="292" spans="2:4" s="214" customFormat="1" ht="15.75" customHeight="1">
      <c r="B292" s="291" t="s">
        <v>1145</v>
      </c>
      <c r="C292" s="216" t="s">
        <v>1922</v>
      </c>
      <c r="D292" s="217" t="s">
        <v>111</v>
      </c>
    </row>
    <row r="293" spans="2:4" s="214" customFormat="1" ht="15.75" customHeight="1">
      <c r="B293" s="291"/>
      <c r="C293" s="218" t="s">
        <v>1946</v>
      </c>
      <c r="D293" s="217" t="s">
        <v>1040</v>
      </c>
    </row>
    <row r="294" spans="2:4" s="214" customFormat="1" ht="15.75" customHeight="1">
      <c r="B294" s="291"/>
      <c r="C294" s="216" t="s">
        <v>1947</v>
      </c>
      <c r="D294" s="217" t="s">
        <v>1846</v>
      </c>
    </row>
    <row r="295" spans="2:4" s="214" customFormat="1" ht="6.9" customHeight="1"/>
    <row r="296" spans="2:4" s="214" customFormat="1" ht="18.75" customHeight="1">
      <c r="B296" s="289">
        <v>49</v>
      </c>
      <c r="C296" s="290"/>
      <c r="D296" s="215" t="s">
        <v>1581</v>
      </c>
    </row>
    <row r="297" spans="2:4" s="214" customFormat="1" ht="5.0999999999999996" customHeight="1"/>
    <row r="298" spans="2:4" s="214" customFormat="1" ht="15.75" customHeight="1">
      <c r="B298" s="291" t="s">
        <v>1145</v>
      </c>
      <c r="C298" s="216" t="s">
        <v>1922</v>
      </c>
      <c r="D298" s="217" t="s">
        <v>1139</v>
      </c>
    </row>
    <row r="299" spans="2:4" s="214" customFormat="1" ht="15.75" customHeight="1">
      <c r="B299" s="291"/>
      <c r="C299" s="218" t="s">
        <v>1946</v>
      </c>
      <c r="D299" s="217" t="s">
        <v>667</v>
      </c>
    </row>
    <row r="300" spans="2:4" s="214" customFormat="1" ht="15.75" customHeight="1">
      <c r="B300" s="291"/>
      <c r="C300" s="216" t="s">
        <v>1947</v>
      </c>
      <c r="D300" s="217" t="s">
        <v>1013</v>
      </c>
    </row>
    <row r="301" spans="2:4" s="214" customFormat="1" ht="6.9" customHeight="1"/>
    <row r="302" spans="2:4" s="214" customFormat="1" ht="18.75" customHeight="1">
      <c r="B302" s="289">
        <v>50</v>
      </c>
      <c r="C302" s="290"/>
      <c r="D302" s="215" t="s">
        <v>817</v>
      </c>
    </row>
    <row r="303" spans="2:4" s="214" customFormat="1" ht="5.0999999999999996" customHeight="1"/>
    <row r="304" spans="2:4" s="214" customFormat="1" ht="15.75" customHeight="1">
      <c r="B304" s="291" t="s">
        <v>1145</v>
      </c>
      <c r="C304" s="216" t="s">
        <v>1922</v>
      </c>
      <c r="D304" s="217" t="s">
        <v>1325</v>
      </c>
    </row>
    <row r="305" spans="2:4" s="214" customFormat="1" ht="15.75" customHeight="1">
      <c r="B305" s="291"/>
      <c r="C305" s="218" t="s">
        <v>1946</v>
      </c>
      <c r="D305" s="217" t="s">
        <v>1288</v>
      </c>
    </row>
    <row r="306" spans="2:4" s="214" customFormat="1" ht="15.75" customHeight="1">
      <c r="B306" s="291"/>
      <c r="C306" s="216" t="s">
        <v>1947</v>
      </c>
      <c r="D306" s="217" t="s">
        <v>1287</v>
      </c>
    </row>
    <row r="307" spans="2:4" s="214" customFormat="1" ht="6.9" customHeight="1"/>
    <row r="308" spans="2:4" s="214" customFormat="1" ht="18.75" customHeight="1">
      <c r="B308" s="289">
        <v>51</v>
      </c>
      <c r="C308" s="290"/>
      <c r="D308" s="215" t="s">
        <v>1962</v>
      </c>
    </row>
    <row r="309" spans="2:4" s="214" customFormat="1" ht="5.0999999999999996" customHeight="1"/>
    <row r="310" spans="2:4" s="214" customFormat="1" ht="15.75" customHeight="1">
      <c r="B310" s="291" t="s">
        <v>1150</v>
      </c>
      <c r="C310" s="216" t="s">
        <v>1922</v>
      </c>
      <c r="D310" s="217" t="s">
        <v>410</v>
      </c>
    </row>
    <row r="311" spans="2:4" s="214" customFormat="1" ht="15.75" customHeight="1">
      <c r="B311" s="291"/>
      <c r="C311" s="218" t="s">
        <v>1946</v>
      </c>
      <c r="D311" s="217" t="s">
        <v>411</v>
      </c>
    </row>
    <row r="312" spans="2:4" s="214" customFormat="1" ht="15.75" customHeight="1">
      <c r="B312" s="291"/>
      <c r="C312" s="216" t="s">
        <v>1947</v>
      </c>
      <c r="D312" s="217" t="s">
        <v>409</v>
      </c>
    </row>
    <row r="313" spans="2:4" s="214" customFormat="1" ht="6.9" customHeight="1"/>
    <row r="314" spans="2:4" s="214" customFormat="1" ht="18.75" customHeight="1">
      <c r="B314" s="289">
        <v>52</v>
      </c>
      <c r="C314" s="290"/>
      <c r="D314" s="215" t="s">
        <v>1963</v>
      </c>
    </row>
    <row r="315" spans="2:4" s="214" customFormat="1" ht="5.0999999999999996" customHeight="1"/>
    <row r="316" spans="2:4" s="214" customFormat="1" ht="15.75" customHeight="1">
      <c r="B316" s="291" t="s">
        <v>1150</v>
      </c>
      <c r="C316" s="216" t="s">
        <v>1922</v>
      </c>
      <c r="D316" s="217" t="s">
        <v>1664</v>
      </c>
    </row>
    <row r="317" spans="2:4" s="214" customFormat="1" ht="15.75" customHeight="1">
      <c r="B317" s="291"/>
      <c r="C317" s="218" t="s">
        <v>1946</v>
      </c>
      <c r="D317" s="217" t="s">
        <v>412</v>
      </c>
    </row>
    <row r="318" spans="2:4" s="214" customFormat="1" ht="15.75" customHeight="1">
      <c r="B318" s="291"/>
      <c r="C318" s="216" t="s">
        <v>1947</v>
      </c>
      <c r="D318" s="217" t="s">
        <v>413</v>
      </c>
    </row>
    <row r="319" spans="2:4" s="214" customFormat="1" ht="6.9" customHeight="1"/>
    <row r="320" spans="2:4" s="214" customFormat="1" ht="18.75" customHeight="1">
      <c r="B320" s="289">
        <v>53</v>
      </c>
      <c r="C320" s="290"/>
      <c r="D320" s="215" t="s">
        <v>1953</v>
      </c>
    </row>
    <row r="321" spans="2:18" s="214" customFormat="1" ht="5.0999999999999996" customHeight="1"/>
    <row r="322" spans="2:18" s="214" customFormat="1" ht="15.75" customHeight="1">
      <c r="B322" s="291" t="s">
        <v>1150</v>
      </c>
      <c r="C322" s="216" t="s">
        <v>1922</v>
      </c>
      <c r="D322" s="217" t="s">
        <v>1193</v>
      </c>
    </row>
    <row r="323" spans="2:18" s="214" customFormat="1" ht="15.75" customHeight="1">
      <c r="B323" s="291"/>
      <c r="C323" s="218" t="s">
        <v>1946</v>
      </c>
      <c r="D323" s="217" t="s">
        <v>1192</v>
      </c>
    </row>
    <row r="324" spans="2:18" s="214" customFormat="1" ht="15.75" customHeight="1">
      <c r="B324" s="291"/>
      <c r="C324" s="216" t="s">
        <v>1947</v>
      </c>
      <c r="D324" s="217" t="s">
        <v>1453</v>
      </c>
    </row>
    <row r="325" spans="2:18" s="214" customFormat="1" ht="6.9" customHeight="1"/>
    <row r="326" spans="2:18" s="214" customFormat="1" ht="18.75" customHeight="1">
      <c r="B326" s="289">
        <v>54</v>
      </c>
      <c r="C326" s="290"/>
      <c r="D326" s="215" t="s">
        <v>1951</v>
      </c>
    </row>
    <row r="327" spans="2:18" s="214" customFormat="1" ht="5.0999999999999996" customHeight="1"/>
    <row r="328" spans="2:18" s="214" customFormat="1" ht="15.75" customHeight="1">
      <c r="B328" s="291" t="s">
        <v>1150</v>
      </c>
      <c r="C328" s="216" t="s">
        <v>1922</v>
      </c>
      <c r="D328" s="217" t="s">
        <v>1450</v>
      </c>
    </row>
    <row r="329" spans="2:18" s="214" customFormat="1" ht="15.75" customHeight="1">
      <c r="B329" s="291"/>
      <c r="C329" s="218" t="s">
        <v>1946</v>
      </c>
      <c r="D329" s="217" t="s">
        <v>1451</v>
      </c>
    </row>
    <row r="330" spans="2:18" s="214" customFormat="1" ht="15.75" customHeight="1">
      <c r="B330" s="291"/>
      <c r="C330" s="216" t="s">
        <v>1947</v>
      </c>
      <c r="D330" s="217" t="s">
        <v>1449</v>
      </c>
    </row>
    <row r="331" spans="2:18" ht="26.25" customHeight="1">
      <c r="B331" s="210"/>
      <c r="C331" s="210"/>
      <c r="D331" s="211" t="s">
        <v>1948</v>
      </c>
      <c r="R331" s="212"/>
    </row>
    <row r="332" spans="2:18" ht="9.9" customHeight="1"/>
    <row r="333" spans="2:18" s="214" customFormat="1" ht="18.75" customHeight="1">
      <c r="B333" s="289">
        <v>55</v>
      </c>
      <c r="C333" s="290"/>
      <c r="D333" s="215" t="s">
        <v>1949</v>
      </c>
    </row>
    <row r="334" spans="2:18" s="214" customFormat="1" ht="5.0999999999999996" customHeight="1"/>
    <row r="335" spans="2:18" s="214" customFormat="1" ht="15.75" customHeight="1">
      <c r="B335" s="291" t="s">
        <v>1150</v>
      </c>
      <c r="C335" s="216" t="s">
        <v>1922</v>
      </c>
      <c r="D335" s="217" t="s">
        <v>1663</v>
      </c>
    </row>
    <row r="336" spans="2:18" s="214" customFormat="1" ht="15.75" customHeight="1">
      <c r="B336" s="291"/>
      <c r="C336" s="218" t="s">
        <v>1946</v>
      </c>
      <c r="D336" s="217" t="s">
        <v>125</v>
      </c>
    </row>
    <row r="337" spans="2:4" s="214" customFormat="1" ht="15.75" customHeight="1">
      <c r="B337" s="291"/>
      <c r="C337" s="216" t="s">
        <v>1947</v>
      </c>
      <c r="D337" s="217" t="s">
        <v>1662</v>
      </c>
    </row>
    <row r="338" spans="2:4" s="214" customFormat="1" ht="6.9" customHeight="1"/>
    <row r="339" spans="2:4" s="214" customFormat="1" ht="18.75" customHeight="1">
      <c r="B339" s="289">
        <v>56</v>
      </c>
      <c r="C339" s="290"/>
      <c r="D339" s="215" t="s">
        <v>1960</v>
      </c>
    </row>
    <row r="340" spans="2:4" s="214" customFormat="1" ht="5.0999999999999996" customHeight="1"/>
    <row r="341" spans="2:4" s="214" customFormat="1" ht="15.75" customHeight="1">
      <c r="B341" s="291" t="s">
        <v>1150</v>
      </c>
      <c r="C341" s="216" t="s">
        <v>1922</v>
      </c>
      <c r="D341" s="217" t="s">
        <v>694</v>
      </c>
    </row>
    <row r="342" spans="2:4" s="214" customFormat="1" ht="15.75" customHeight="1">
      <c r="B342" s="291"/>
      <c r="C342" s="218" t="s">
        <v>1946</v>
      </c>
      <c r="D342" s="217" t="s">
        <v>695</v>
      </c>
    </row>
    <row r="343" spans="2:4" s="214" customFormat="1" ht="15.75" customHeight="1">
      <c r="B343" s="291"/>
      <c r="C343" s="216" t="s">
        <v>1947</v>
      </c>
      <c r="D343" s="217" t="s">
        <v>2022</v>
      </c>
    </row>
    <row r="344" spans="2:4" s="214" customFormat="1" ht="6.9" customHeight="1"/>
    <row r="345" spans="2:4" s="214" customFormat="1" ht="18.75" customHeight="1">
      <c r="B345" s="289">
        <v>57</v>
      </c>
      <c r="C345" s="290"/>
      <c r="D345" s="215" t="s">
        <v>1950</v>
      </c>
    </row>
    <row r="346" spans="2:4" s="214" customFormat="1" ht="5.0999999999999996" customHeight="1"/>
    <row r="347" spans="2:4" s="214" customFormat="1" ht="15.75" customHeight="1">
      <c r="B347" s="291" t="s">
        <v>1150</v>
      </c>
      <c r="C347" s="216" t="s">
        <v>1922</v>
      </c>
      <c r="D347" s="217" t="s">
        <v>845</v>
      </c>
    </row>
    <row r="348" spans="2:4" s="214" customFormat="1" ht="15.75" customHeight="1">
      <c r="B348" s="291"/>
      <c r="C348" s="218" t="s">
        <v>1946</v>
      </c>
      <c r="D348" s="217" t="s">
        <v>843</v>
      </c>
    </row>
    <row r="349" spans="2:4" s="214" customFormat="1" ht="15.75" customHeight="1">
      <c r="B349" s="291"/>
      <c r="C349" s="216" t="s">
        <v>1947</v>
      </c>
      <c r="D349" s="217" t="s">
        <v>844</v>
      </c>
    </row>
    <row r="350" spans="2:4" s="214" customFormat="1" ht="6.9" customHeight="1"/>
    <row r="351" spans="2:4" s="214" customFormat="1" ht="18.75" customHeight="1">
      <c r="B351" s="289">
        <v>58</v>
      </c>
      <c r="C351" s="290"/>
      <c r="D351" s="215" t="s">
        <v>1961</v>
      </c>
    </row>
    <row r="352" spans="2:4" s="214" customFormat="1" ht="5.0999999999999996" customHeight="1"/>
    <row r="353" spans="2:4" s="214" customFormat="1" ht="15.75" customHeight="1">
      <c r="B353" s="291" t="s">
        <v>1150</v>
      </c>
      <c r="C353" s="216" t="s">
        <v>1922</v>
      </c>
      <c r="D353" s="217" t="s">
        <v>846</v>
      </c>
    </row>
    <row r="354" spans="2:4" s="214" customFormat="1" ht="15.75" customHeight="1">
      <c r="B354" s="291"/>
      <c r="C354" s="218" t="s">
        <v>1946</v>
      </c>
      <c r="D354" s="217" t="s">
        <v>840</v>
      </c>
    </row>
    <row r="355" spans="2:4" s="214" customFormat="1" ht="15.75" customHeight="1">
      <c r="B355" s="291"/>
      <c r="C355" s="216" t="s">
        <v>1947</v>
      </c>
      <c r="D355" s="217" t="s">
        <v>841</v>
      </c>
    </row>
    <row r="356" spans="2:4" s="214" customFormat="1" ht="6.9" customHeight="1"/>
    <row r="357" spans="2:4" s="214" customFormat="1" ht="18.75" customHeight="1">
      <c r="B357" s="289">
        <v>59</v>
      </c>
      <c r="C357" s="290"/>
      <c r="D357" s="215" t="s">
        <v>1955</v>
      </c>
    </row>
    <row r="358" spans="2:4" s="214" customFormat="1" ht="5.0999999999999996" customHeight="1"/>
    <row r="359" spans="2:4" s="214" customFormat="1" ht="15.75" customHeight="1">
      <c r="B359" s="291" t="s">
        <v>1150</v>
      </c>
      <c r="C359" s="216" t="s">
        <v>1922</v>
      </c>
      <c r="D359" s="217" t="s">
        <v>1231</v>
      </c>
    </row>
    <row r="360" spans="2:4" s="214" customFormat="1" ht="15.75" customHeight="1">
      <c r="B360" s="291"/>
      <c r="C360" s="218" t="s">
        <v>1946</v>
      </c>
      <c r="D360" s="217" t="s">
        <v>1229</v>
      </c>
    </row>
    <row r="361" spans="2:4" s="214" customFormat="1" ht="28.5" customHeight="1">
      <c r="B361" s="291"/>
      <c r="C361" s="216" t="s">
        <v>1947</v>
      </c>
      <c r="D361" s="217" t="s">
        <v>1230</v>
      </c>
    </row>
    <row r="362" spans="2:4" s="214" customFormat="1" ht="6.9" customHeight="1"/>
    <row r="363" spans="2:4" s="214" customFormat="1" ht="18.75" customHeight="1">
      <c r="B363" s="289">
        <v>60</v>
      </c>
      <c r="C363" s="290"/>
      <c r="D363" s="215" t="s">
        <v>1965</v>
      </c>
    </row>
    <row r="364" spans="2:4" s="214" customFormat="1" ht="5.0999999999999996" customHeight="1"/>
    <row r="365" spans="2:4" s="214" customFormat="1" ht="15.75" customHeight="1">
      <c r="B365" s="291" t="s">
        <v>1150</v>
      </c>
      <c r="C365" s="216" t="s">
        <v>1922</v>
      </c>
      <c r="D365" s="217" t="s">
        <v>1131</v>
      </c>
    </row>
    <row r="366" spans="2:4" s="214" customFormat="1" ht="15.75" customHeight="1">
      <c r="B366" s="291"/>
      <c r="C366" s="218" t="s">
        <v>1946</v>
      </c>
      <c r="D366" s="217" t="s">
        <v>1132</v>
      </c>
    </row>
    <row r="367" spans="2:4" s="214" customFormat="1" ht="15.75" customHeight="1">
      <c r="B367" s="291"/>
      <c r="C367" s="216" t="s">
        <v>1947</v>
      </c>
      <c r="D367" s="217" t="s">
        <v>1130</v>
      </c>
    </row>
    <row r="368" spans="2:4" s="214" customFormat="1" ht="6.9" customHeight="1"/>
    <row r="369" spans="2:4" s="214" customFormat="1" ht="18.75" customHeight="1">
      <c r="B369" s="289">
        <v>61</v>
      </c>
      <c r="C369" s="290"/>
      <c r="D369" s="215" t="s">
        <v>167</v>
      </c>
    </row>
    <row r="370" spans="2:4" s="214" customFormat="1" ht="5.0999999999999996" customHeight="1"/>
    <row r="371" spans="2:4" s="214" customFormat="1" ht="15.75" customHeight="1">
      <c r="B371" s="291" t="s">
        <v>145</v>
      </c>
      <c r="C371" s="216" t="s">
        <v>1922</v>
      </c>
      <c r="D371" s="217" t="s">
        <v>340</v>
      </c>
    </row>
    <row r="372" spans="2:4" s="214" customFormat="1" ht="15.75" customHeight="1">
      <c r="B372" s="291"/>
      <c r="C372" s="218" t="s">
        <v>1946</v>
      </c>
      <c r="D372" s="217" t="s">
        <v>68</v>
      </c>
    </row>
    <row r="373" spans="2:4" s="214" customFormat="1" ht="15.75" customHeight="1">
      <c r="B373" s="291"/>
      <c r="C373" s="216" t="s">
        <v>1947</v>
      </c>
      <c r="D373" s="217" t="s">
        <v>13</v>
      </c>
    </row>
    <row r="374" spans="2:4" s="214" customFormat="1" ht="6.9" customHeight="1"/>
    <row r="375" spans="2:4" s="214" customFormat="1" ht="18.75" customHeight="1">
      <c r="B375" s="289">
        <v>62</v>
      </c>
      <c r="C375" s="290"/>
      <c r="D375" s="215" t="s">
        <v>498</v>
      </c>
    </row>
    <row r="376" spans="2:4" s="214" customFormat="1" ht="5.0999999999999996" customHeight="1"/>
    <row r="377" spans="2:4" s="214" customFormat="1" ht="15.75" customHeight="1">
      <c r="B377" s="291" t="s">
        <v>145</v>
      </c>
      <c r="C377" s="216" t="s">
        <v>1922</v>
      </c>
      <c r="D377" s="217" t="s">
        <v>517</v>
      </c>
    </row>
    <row r="378" spans="2:4" s="214" customFormat="1" ht="15.75" customHeight="1">
      <c r="B378" s="291"/>
      <c r="C378" s="218" t="s">
        <v>1946</v>
      </c>
      <c r="D378" s="217" t="s">
        <v>518</v>
      </c>
    </row>
    <row r="379" spans="2:4" s="214" customFormat="1" ht="15.75" customHeight="1">
      <c r="B379" s="291"/>
      <c r="C379" s="216" t="s">
        <v>1947</v>
      </c>
      <c r="D379" s="217" t="s">
        <v>516</v>
      </c>
    </row>
    <row r="380" spans="2:4" s="214" customFormat="1" ht="6.9" customHeight="1"/>
    <row r="381" spans="2:4" s="214" customFormat="1" ht="18.75" customHeight="1">
      <c r="B381" s="289">
        <v>63</v>
      </c>
      <c r="C381" s="290"/>
      <c r="D381" s="215" t="s">
        <v>176</v>
      </c>
    </row>
    <row r="382" spans="2:4" s="214" customFormat="1" ht="5.0999999999999996" customHeight="1"/>
    <row r="383" spans="2:4" s="214" customFormat="1" ht="15.75" customHeight="1">
      <c r="B383" s="291" t="s">
        <v>145</v>
      </c>
      <c r="C383" s="216" t="s">
        <v>1922</v>
      </c>
      <c r="D383" s="217"/>
    </row>
    <row r="384" spans="2:4" s="214" customFormat="1" ht="15.75" customHeight="1">
      <c r="B384" s="291"/>
      <c r="C384" s="218" t="s">
        <v>1946</v>
      </c>
      <c r="D384" s="217" t="s">
        <v>1740</v>
      </c>
    </row>
    <row r="385" spans="2:18" s="214" customFormat="1" ht="15.75" customHeight="1">
      <c r="B385" s="291"/>
      <c r="C385" s="216" t="s">
        <v>1947</v>
      </c>
      <c r="D385" s="217" t="s">
        <v>1741</v>
      </c>
    </row>
    <row r="386" spans="2:18" ht="26.25" customHeight="1">
      <c r="B386" s="210"/>
      <c r="C386" s="210"/>
      <c r="D386" s="211" t="s">
        <v>1948</v>
      </c>
      <c r="R386" s="212"/>
    </row>
    <row r="387" spans="2:18" ht="9.9" customHeight="1"/>
    <row r="388" spans="2:18" s="214" customFormat="1" ht="18.75" customHeight="1">
      <c r="B388" s="289">
        <v>64</v>
      </c>
      <c r="C388" s="290"/>
      <c r="D388" s="215" t="s">
        <v>1848</v>
      </c>
    </row>
    <row r="389" spans="2:18" s="214" customFormat="1" ht="5.0999999999999996" customHeight="1"/>
    <row r="390" spans="2:18" s="214" customFormat="1" ht="15.75" customHeight="1">
      <c r="B390" s="291" t="s">
        <v>145</v>
      </c>
      <c r="C390" s="216" t="s">
        <v>1922</v>
      </c>
      <c r="D390" s="217" t="s">
        <v>54</v>
      </c>
    </row>
    <row r="391" spans="2:18" s="214" customFormat="1" ht="15.75" customHeight="1">
      <c r="B391" s="291"/>
      <c r="C391" s="218" t="s">
        <v>1946</v>
      </c>
      <c r="D391" s="217" t="s">
        <v>52</v>
      </c>
    </row>
    <row r="392" spans="2:18" s="214" customFormat="1" ht="15.75" customHeight="1">
      <c r="B392" s="291"/>
      <c r="C392" s="216" t="s">
        <v>1947</v>
      </c>
      <c r="D392" s="217" t="s">
        <v>53</v>
      </c>
    </row>
    <row r="393" spans="2:18" s="214" customFormat="1" ht="6.9" customHeight="1"/>
    <row r="394" spans="2:18" s="214" customFormat="1" ht="18.75" customHeight="1">
      <c r="B394" s="289">
        <v>65</v>
      </c>
      <c r="C394" s="290"/>
      <c r="D394" s="215" t="s">
        <v>179</v>
      </c>
    </row>
    <row r="395" spans="2:18" s="214" customFormat="1" ht="5.0999999999999996" customHeight="1"/>
    <row r="396" spans="2:18" s="214" customFormat="1" ht="15.75" customHeight="1">
      <c r="B396" s="291" t="s">
        <v>145</v>
      </c>
      <c r="C396" s="216" t="s">
        <v>1922</v>
      </c>
      <c r="D396" s="217" t="s">
        <v>1745</v>
      </c>
    </row>
    <row r="397" spans="2:18" s="214" customFormat="1" ht="15.75" customHeight="1">
      <c r="B397" s="291"/>
      <c r="C397" s="218" t="s">
        <v>1946</v>
      </c>
      <c r="D397" s="217" t="s">
        <v>838</v>
      </c>
    </row>
    <row r="398" spans="2:18" s="214" customFormat="1" ht="15.75" customHeight="1">
      <c r="B398" s="291"/>
      <c r="C398" s="216" t="s">
        <v>1947</v>
      </c>
      <c r="D398" s="217" t="s">
        <v>1744</v>
      </c>
    </row>
    <row r="399" spans="2:18" s="214" customFormat="1" ht="6.9" customHeight="1"/>
    <row r="400" spans="2:18" s="214" customFormat="1" ht="18.75" customHeight="1">
      <c r="B400" s="289">
        <v>66</v>
      </c>
      <c r="C400" s="290"/>
      <c r="D400" s="215" t="s">
        <v>1599</v>
      </c>
    </row>
    <row r="401" spans="2:4" s="214" customFormat="1" ht="5.0999999999999996" customHeight="1"/>
    <row r="402" spans="2:4" s="214" customFormat="1" ht="15.75" customHeight="1">
      <c r="B402" s="291" t="s">
        <v>145</v>
      </c>
      <c r="C402" s="216" t="s">
        <v>1922</v>
      </c>
      <c r="D402" s="217" t="s">
        <v>1659</v>
      </c>
    </row>
    <row r="403" spans="2:4" s="214" customFormat="1" ht="15.75" customHeight="1">
      <c r="B403" s="291"/>
      <c r="C403" s="218" t="s">
        <v>1946</v>
      </c>
      <c r="D403" s="217" t="s">
        <v>1657</v>
      </c>
    </row>
    <row r="404" spans="2:4" s="214" customFormat="1" ht="15.75" customHeight="1">
      <c r="B404" s="291"/>
      <c r="C404" s="216" t="s">
        <v>1947</v>
      </c>
      <c r="D404" s="217" t="s">
        <v>1658</v>
      </c>
    </row>
    <row r="405" spans="2:4" s="214" customFormat="1" ht="6.9" customHeight="1"/>
    <row r="406" spans="2:4" s="214" customFormat="1" ht="18.75" customHeight="1">
      <c r="B406" s="289">
        <v>67</v>
      </c>
      <c r="C406" s="290"/>
      <c r="D406" s="215" t="s">
        <v>175</v>
      </c>
    </row>
    <row r="407" spans="2:4" s="214" customFormat="1" ht="5.0999999999999996" customHeight="1"/>
    <row r="408" spans="2:4" s="214" customFormat="1" ht="15.75" customHeight="1">
      <c r="B408" s="291" t="s">
        <v>145</v>
      </c>
      <c r="C408" s="216" t="s">
        <v>1922</v>
      </c>
      <c r="D408" s="217" t="s">
        <v>1739</v>
      </c>
    </row>
    <row r="409" spans="2:4" s="214" customFormat="1" ht="15.75" customHeight="1">
      <c r="B409" s="291"/>
      <c r="C409" s="218" t="s">
        <v>1946</v>
      </c>
      <c r="D409" s="217" t="s">
        <v>2018</v>
      </c>
    </row>
    <row r="410" spans="2:4" s="214" customFormat="1" ht="15.75" customHeight="1">
      <c r="B410" s="291"/>
      <c r="C410" s="216" t="s">
        <v>1947</v>
      </c>
      <c r="D410" s="217" t="s">
        <v>246</v>
      </c>
    </row>
    <row r="411" spans="2:4" s="214" customFormat="1" ht="6.9" customHeight="1"/>
    <row r="412" spans="2:4" s="214" customFormat="1" ht="18.75" customHeight="1">
      <c r="B412" s="289">
        <v>68</v>
      </c>
      <c r="C412" s="290"/>
      <c r="D412" s="215" t="s">
        <v>1706</v>
      </c>
    </row>
    <row r="413" spans="2:4" s="214" customFormat="1" ht="5.0999999999999996" customHeight="1"/>
    <row r="414" spans="2:4" s="214" customFormat="1" ht="15.75" customHeight="1">
      <c r="B414" s="291" t="s">
        <v>145</v>
      </c>
      <c r="C414" s="216" t="s">
        <v>1922</v>
      </c>
      <c r="D414" s="217" t="s">
        <v>953</v>
      </c>
    </row>
    <row r="415" spans="2:4" s="214" customFormat="1" ht="15.75" customHeight="1">
      <c r="B415" s="291"/>
      <c r="C415" s="218" t="s">
        <v>1946</v>
      </c>
      <c r="D415" s="217" t="s">
        <v>954</v>
      </c>
    </row>
    <row r="416" spans="2:4" s="214" customFormat="1" ht="15.75" customHeight="1">
      <c r="B416" s="291"/>
      <c r="C416" s="216" t="s">
        <v>1947</v>
      </c>
      <c r="D416" s="217" t="s">
        <v>502</v>
      </c>
    </row>
    <row r="417" spans="2:4" s="214" customFormat="1" ht="6.9" customHeight="1"/>
    <row r="418" spans="2:4" s="214" customFormat="1" ht="18.75" customHeight="1">
      <c r="B418" s="289">
        <v>69</v>
      </c>
      <c r="C418" s="290"/>
      <c r="D418" s="215" t="s">
        <v>172</v>
      </c>
    </row>
    <row r="419" spans="2:4" s="214" customFormat="1" ht="5.0999999999999996" customHeight="1"/>
    <row r="420" spans="2:4" s="214" customFormat="1" ht="15.75" customHeight="1">
      <c r="B420" s="291" t="s">
        <v>145</v>
      </c>
      <c r="C420" s="216" t="s">
        <v>1922</v>
      </c>
      <c r="D420" s="217" t="s">
        <v>75</v>
      </c>
    </row>
    <row r="421" spans="2:4" s="214" customFormat="1" ht="15.75" customHeight="1">
      <c r="B421" s="291"/>
      <c r="C421" s="218" t="s">
        <v>1946</v>
      </c>
      <c r="D421" s="217" t="s">
        <v>76</v>
      </c>
    </row>
    <row r="422" spans="2:4" s="214" customFormat="1" ht="15.75" customHeight="1">
      <c r="B422" s="291"/>
      <c r="C422" s="216" t="s">
        <v>1947</v>
      </c>
      <c r="D422" s="217" t="s">
        <v>74</v>
      </c>
    </row>
    <row r="423" spans="2:4" s="214" customFormat="1" ht="6.9" customHeight="1"/>
    <row r="424" spans="2:4" s="214" customFormat="1" ht="18.75" customHeight="1">
      <c r="B424" s="289">
        <v>70</v>
      </c>
      <c r="C424" s="290"/>
      <c r="D424" s="215" t="s">
        <v>5</v>
      </c>
    </row>
    <row r="425" spans="2:4" s="214" customFormat="1" ht="5.0999999999999996" customHeight="1"/>
    <row r="426" spans="2:4" s="214" customFormat="1" ht="15.75" customHeight="1">
      <c r="B426" s="291" t="s">
        <v>145</v>
      </c>
      <c r="C426" s="216" t="s">
        <v>1922</v>
      </c>
      <c r="D426" s="217" t="s">
        <v>72</v>
      </c>
    </row>
    <row r="427" spans="2:4" s="214" customFormat="1" ht="15.75" customHeight="1">
      <c r="B427" s="291"/>
      <c r="C427" s="218" t="s">
        <v>1946</v>
      </c>
      <c r="D427" s="217" t="s">
        <v>11</v>
      </c>
    </row>
    <row r="428" spans="2:4" s="214" customFormat="1" ht="15.75" customHeight="1">
      <c r="B428" s="291"/>
      <c r="C428" s="216" t="s">
        <v>1947</v>
      </c>
      <c r="D428" s="217" t="s">
        <v>71</v>
      </c>
    </row>
    <row r="429" spans="2:4" s="214" customFormat="1" ht="6.9" customHeight="1"/>
    <row r="430" spans="2:4" s="214" customFormat="1" ht="18.75" customHeight="1">
      <c r="B430" s="289">
        <v>71</v>
      </c>
      <c r="C430" s="290"/>
      <c r="D430" s="215" t="s">
        <v>826</v>
      </c>
    </row>
    <row r="431" spans="2:4" s="214" customFormat="1" ht="5.0999999999999996" customHeight="1"/>
    <row r="432" spans="2:4" s="214" customFormat="1" ht="15.75" customHeight="1">
      <c r="B432" s="291" t="s">
        <v>1151</v>
      </c>
      <c r="C432" s="216" t="s">
        <v>1922</v>
      </c>
      <c r="D432" s="217" t="s">
        <v>847</v>
      </c>
    </row>
    <row r="433" spans="2:18" s="214" customFormat="1" ht="15.75" customHeight="1">
      <c r="B433" s="291"/>
      <c r="C433" s="218" t="s">
        <v>1946</v>
      </c>
      <c r="D433" s="217" t="s">
        <v>272</v>
      </c>
    </row>
    <row r="434" spans="2:18" s="214" customFormat="1" ht="15.75" customHeight="1">
      <c r="B434" s="291"/>
      <c r="C434" s="216" t="s">
        <v>1947</v>
      </c>
      <c r="D434" s="217" t="s">
        <v>848</v>
      </c>
    </row>
    <row r="435" spans="2:18" s="214" customFormat="1" ht="6.9" customHeight="1"/>
    <row r="436" spans="2:18" s="214" customFormat="1" ht="28.5" customHeight="1">
      <c r="B436" s="289">
        <v>72</v>
      </c>
      <c r="C436" s="290"/>
      <c r="D436" s="215" t="s">
        <v>1715</v>
      </c>
    </row>
    <row r="437" spans="2:18" s="214" customFormat="1" ht="5.0999999999999996" customHeight="1"/>
    <row r="438" spans="2:18" s="214" customFormat="1" ht="15.75" customHeight="1">
      <c r="B438" s="291" t="s">
        <v>1151</v>
      </c>
      <c r="C438" s="216" t="s">
        <v>1922</v>
      </c>
      <c r="D438" s="217" t="s">
        <v>529</v>
      </c>
    </row>
    <row r="439" spans="2:18" s="214" customFormat="1" ht="15.75" customHeight="1">
      <c r="B439" s="291"/>
      <c r="C439" s="218" t="s">
        <v>1946</v>
      </c>
      <c r="D439" s="217" t="s">
        <v>530</v>
      </c>
    </row>
    <row r="440" spans="2:18" s="214" customFormat="1" ht="15.75" customHeight="1">
      <c r="B440" s="291"/>
      <c r="C440" s="216" t="s">
        <v>1947</v>
      </c>
      <c r="D440" s="217" t="s">
        <v>528</v>
      </c>
    </row>
    <row r="441" spans="2:18" ht="26.25" customHeight="1">
      <c r="B441" s="210"/>
      <c r="C441" s="210"/>
      <c r="D441" s="211" t="s">
        <v>1948</v>
      </c>
      <c r="R441" s="212"/>
    </row>
    <row r="442" spans="2:18" ht="9.9" customHeight="1"/>
    <row r="443" spans="2:18" s="214" customFormat="1" ht="18.75" customHeight="1">
      <c r="B443" s="289">
        <v>73</v>
      </c>
      <c r="C443" s="290"/>
      <c r="D443" s="215" t="s">
        <v>1718</v>
      </c>
    </row>
    <row r="444" spans="2:18" s="214" customFormat="1" ht="5.0999999999999996" customHeight="1"/>
    <row r="445" spans="2:18" s="214" customFormat="1" ht="15.75" customHeight="1">
      <c r="B445" s="291" t="s">
        <v>1151</v>
      </c>
      <c r="C445" s="216" t="s">
        <v>1922</v>
      </c>
      <c r="D445" s="217" t="s">
        <v>1749</v>
      </c>
    </row>
    <row r="446" spans="2:18" s="214" customFormat="1" ht="15.75" customHeight="1">
      <c r="B446" s="291"/>
      <c r="C446" s="218" t="s">
        <v>1946</v>
      </c>
      <c r="D446" s="217" t="s">
        <v>814</v>
      </c>
    </row>
    <row r="447" spans="2:18" s="214" customFormat="1" ht="15.75" customHeight="1">
      <c r="B447" s="291"/>
      <c r="C447" s="216" t="s">
        <v>1947</v>
      </c>
      <c r="D447" s="217" t="s">
        <v>1748</v>
      </c>
    </row>
    <row r="448" spans="2:18" s="214" customFormat="1" ht="6.9" customHeight="1"/>
    <row r="449" spans="2:4" s="214" customFormat="1" ht="18.75" customHeight="1">
      <c r="B449" s="289">
        <v>74</v>
      </c>
      <c r="C449" s="290"/>
      <c r="D449" s="215" t="s">
        <v>1983</v>
      </c>
    </row>
    <row r="450" spans="2:4" s="214" customFormat="1" ht="5.0999999999999996" customHeight="1"/>
    <row r="451" spans="2:4" s="214" customFormat="1" ht="15.75" customHeight="1">
      <c r="B451" s="291" t="s">
        <v>1151</v>
      </c>
      <c r="C451" s="216" t="s">
        <v>1922</v>
      </c>
      <c r="D451" s="217" t="s">
        <v>1912</v>
      </c>
    </row>
    <row r="452" spans="2:4" s="214" customFormat="1" ht="15.75" customHeight="1">
      <c r="B452" s="291"/>
      <c r="C452" s="218" t="s">
        <v>1946</v>
      </c>
      <c r="D452" s="217" t="s">
        <v>1910</v>
      </c>
    </row>
    <row r="453" spans="2:4" s="214" customFormat="1" ht="15.75" customHeight="1">
      <c r="B453" s="291"/>
      <c r="C453" s="216" t="s">
        <v>1947</v>
      </c>
      <c r="D453" s="217" t="s">
        <v>1911</v>
      </c>
    </row>
    <row r="454" spans="2:4" s="214" customFormat="1" ht="6.9" customHeight="1"/>
    <row r="455" spans="2:4" s="214" customFormat="1" ht="18.75" customHeight="1">
      <c r="B455" s="289">
        <v>75</v>
      </c>
      <c r="C455" s="290"/>
      <c r="D455" s="215" t="s">
        <v>908</v>
      </c>
    </row>
    <row r="456" spans="2:4" s="214" customFormat="1" ht="5.0999999999999996" customHeight="1"/>
    <row r="457" spans="2:4" s="214" customFormat="1" ht="15.75" customHeight="1">
      <c r="B457" s="291" t="s">
        <v>1151</v>
      </c>
      <c r="C457" s="216" t="s">
        <v>1922</v>
      </c>
      <c r="D457" s="217" t="s">
        <v>1517</v>
      </c>
    </row>
    <row r="458" spans="2:4" s="214" customFormat="1" ht="15.75" customHeight="1">
      <c r="B458" s="291"/>
      <c r="C458" s="218" t="s">
        <v>1946</v>
      </c>
      <c r="D458" s="217" t="s">
        <v>1470</v>
      </c>
    </row>
    <row r="459" spans="2:4" s="214" customFormat="1" ht="15.75" customHeight="1">
      <c r="B459" s="291"/>
      <c r="C459" s="216" t="s">
        <v>1947</v>
      </c>
      <c r="D459" s="217" t="s">
        <v>1469</v>
      </c>
    </row>
    <row r="460" spans="2:4" s="214" customFormat="1" ht="6.9" customHeight="1"/>
    <row r="461" spans="2:4" s="214" customFormat="1" ht="18.75" customHeight="1">
      <c r="B461" s="289">
        <v>76</v>
      </c>
      <c r="C461" s="290"/>
      <c r="D461" s="215" t="s">
        <v>906</v>
      </c>
    </row>
    <row r="462" spans="2:4" s="214" customFormat="1" ht="5.0999999999999996" customHeight="1"/>
    <row r="463" spans="2:4" s="214" customFormat="1" ht="15.75" customHeight="1">
      <c r="B463" s="291" t="s">
        <v>1151</v>
      </c>
      <c r="C463" s="216" t="s">
        <v>1922</v>
      </c>
      <c r="D463" s="217" t="s">
        <v>1463</v>
      </c>
    </row>
    <row r="464" spans="2:4" s="214" customFormat="1" ht="15.75" customHeight="1">
      <c r="B464" s="291"/>
      <c r="C464" s="218" t="s">
        <v>1946</v>
      </c>
      <c r="D464" s="217" t="s">
        <v>1464</v>
      </c>
    </row>
    <row r="465" spans="2:4" s="214" customFormat="1" ht="15.75" customHeight="1">
      <c r="B465" s="291"/>
      <c r="C465" s="216" t="s">
        <v>1947</v>
      </c>
      <c r="D465" s="217" t="s">
        <v>1465</v>
      </c>
    </row>
    <row r="466" spans="2:4" s="214" customFormat="1" ht="6.9" customHeight="1"/>
    <row r="467" spans="2:4" s="214" customFormat="1" ht="18.75" customHeight="1">
      <c r="B467" s="289">
        <v>77</v>
      </c>
      <c r="C467" s="290"/>
      <c r="D467" s="215" t="s">
        <v>1723</v>
      </c>
    </row>
    <row r="468" spans="2:4" s="214" customFormat="1" ht="5.0999999999999996" customHeight="1"/>
    <row r="469" spans="2:4" s="214" customFormat="1" ht="15.75" customHeight="1">
      <c r="B469" s="291" t="s">
        <v>1151</v>
      </c>
      <c r="C469" s="216" t="s">
        <v>1922</v>
      </c>
      <c r="D469" s="217" t="s">
        <v>117</v>
      </c>
    </row>
    <row r="470" spans="2:4" s="214" customFormat="1" ht="15.75" customHeight="1">
      <c r="B470" s="291"/>
      <c r="C470" s="218" t="s">
        <v>1946</v>
      </c>
      <c r="D470" s="217" t="s">
        <v>115</v>
      </c>
    </row>
    <row r="471" spans="2:4" s="214" customFormat="1" ht="15.75" customHeight="1">
      <c r="B471" s="291"/>
      <c r="C471" s="216" t="s">
        <v>1947</v>
      </c>
      <c r="D471" s="217" t="s">
        <v>116</v>
      </c>
    </row>
    <row r="472" spans="2:4" s="214" customFormat="1" ht="6.9" customHeight="1"/>
    <row r="473" spans="2:4" s="214" customFormat="1" ht="18.75" customHeight="1">
      <c r="B473" s="289">
        <v>78</v>
      </c>
      <c r="C473" s="290"/>
      <c r="D473" s="215" t="s">
        <v>813</v>
      </c>
    </row>
    <row r="474" spans="2:4" s="214" customFormat="1" ht="5.0999999999999996" customHeight="1"/>
    <row r="475" spans="2:4" s="214" customFormat="1" ht="15.75" customHeight="1">
      <c r="B475" s="291" t="s">
        <v>1151</v>
      </c>
      <c r="C475" s="216" t="s">
        <v>1922</v>
      </c>
      <c r="D475" s="217" t="s">
        <v>122</v>
      </c>
    </row>
    <row r="476" spans="2:4" s="214" customFormat="1" ht="15.75" customHeight="1">
      <c r="B476" s="291"/>
      <c r="C476" s="218" t="s">
        <v>1946</v>
      </c>
      <c r="D476" s="217" t="s">
        <v>1454</v>
      </c>
    </row>
    <row r="477" spans="2:4" s="214" customFormat="1" ht="15.75" customHeight="1">
      <c r="B477" s="291"/>
      <c r="C477" s="216" t="s">
        <v>1947</v>
      </c>
      <c r="D477" s="217" t="s">
        <v>121</v>
      </c>
    </row>
    <row r="478" spans="2:4" s="214" customFormat="1" ht="6.9" customHeight="1"/>
    <row r="479" spans="2:4" s="214" customFormat="1" ht="18.75" customHeight="1">
      <c r="B479" s="289">
        <v>79</v>
      </c>
      <c r="C479" s="290"/>
      <c r="D479" s="215" t="s">
        <v>911</v>
      </c>
    </row>
    <row r="480" spans="2:4" s="214" customFormat="1" ht="5.0999999999999996" customHeight="1"/>
    <row r="481" spans="2:18" s="214" customFormat="1" ht="15.75" customHeight="1">
      <c r="B481" s="291" t="s">
        <v>1151</v>
      </c>
      <c r="C481" s="216" t="s">
        <v>1922</v>
      </c>
      <c r="D481" s="217" t="s">
        <v>848</v>
      </c>
    </row>
    <row r="482" spans="2:18" s="214" customFormat="1" ht="15.75" customHeight="1">
      <c r="B482" s="291"/>
      <c r="C482" s="218" t="s">
        <v>1946</v>
      </c>
      <c r="D482" s="217" t="s">
        <v>841</v>
      </c>
    </row>
    <row r="483" spans="2:18" s="214" customFormat="1" ht="15.75" customHeight="1">
      <c r="B483" s="291"/>
      <c r="C483" s="216" t="s">
        <v>1947</v>
      </c>
      <c r="D483" s="217" t="s">
        <v>840</v>
      </c>
    </row>
    <row r="484" spans="2:18" s="214" customFormat="1" ht="6.9" customHeight="1"/>
    <row r="485" spans="2:18" s="214" customFormat="1" ht="18.75" customHeight="1">
      <c r="B485" s="289">
        <v>80</v>
      </c>
      <c r="C485" s="290"/>
      <c r="D485" s="215" t="s">
        <v>910</v>
      </c>
    </row>
    <row r="486" spans="2:18" s="214" customFormat="1" ht="5.0999999999999996" customHeight="1"/>
    <row r="487" spans="2:18" s="214" customFormat="1" ht="15.75" customHeight="1">
      <c r="B487" s="291" t="s">
        <v>1151</v>
      </c>
      <c r="C487" s="216" t="s">
        <v>1922</v>
      </c>
      <c r="D487" s="217" t="s">
        <v>1475</v>
      </c>
    </row>
    <row r="488" spans="2:18" s="214" customFormat="1" ht="15.75" customHeight="1">
      <c r="B488" s="291"/>
      <c r="C488" s="218" t="s">
        <v>1946</v>
      </c>
      <c r="D488" s="217" t="s">
        <v>596</v>
      </c>
    </row>
    <row r="489" spans="2:18" s="214" customFormat="1" ht="15.75" customHeight="1">
      <c r="B489" s="291"/>
      <c r="C489" s="216" t="s">
        <v>1947</v>
      </c>
      <c r="D489" s="217" t="s">
        <v>1474</v>
      </c>
    </row>
    <row r="490" spans="2:18" s="214" customFormat="1" ht="6.9" customHeight="1"/>
    <row r="491" spans="2:18" s="214" customFormat="1" ht="18.75" customHeight="1">
      <c r="B491" s="289">
        <v>81</v>
      </c>
      <c r="C491" s="290"/>
      <c r="D491" s="215" t="s">
        <v>39</v>
      </c>
    </row>
    <row r="492" spans="2:18" s="214" customFormat="1" ht="5.0999999999999996" customHeight="1"/>
    <row r="493" spans="2:18" s="214" customFormat="1" ht="15.75" customHeight="1">
      <c r="B493" s="291" t="s">
        <v>1779</v>
      </c>
      <c r="C493" s="216" t="s">
        <v>1922</v>
      </c>
      <c r="D493" s="217" t="s">
        <v>1315</v>
      </c>
    </row>
    <row r="494" spans="2:18" s="214" customFormat="1" ht="15.75" customHeight="1">
      <c r="B494" s="291"/>
      <c r="C494" s="218" t="s">
        <v>1946</v>
      </c>
      <c r="D494" s="217" t="s">
        <v>1313</v>
      </c>
    </row>
    <row r="495" spans="2:18" s="214" customFormat="1" ht="15.75" customHeight="1">
      <c r="B495" s="291"/>
      <c r="C495" s="216" t="s">
        <v>1947</v>
      </c>
      <c r="D495" s="217" t="s">
        <v>1314</v>
      </c>
    </row>
    <row r="496" spans="2:18" ht="26.25" customHeight="1">
      <c r="B496" s="210"/>
      <c r="C496" s="210"/>
      <c r="D496" s="211" t="s">
        <v>1948</v>
      </c>
      <c r="R496" s="212"/>
    </row>
    <row r="497" spans="2:4" ht="9.9" customHeight="1"/>
    <row r="498" spans="2:4" s="214" customFormat="1" ht="28.5" customHeight="1">
      <c r="B498" s="289">
        <v>82</v>
      </c>
      <c r="C498" s="290"/>
      <c r="D498" s="215" t="s">
        <v>42</v>
      </c>
    </row>
    <row r="499" spans="2:4" s="214" customFormat="1" ht="5.0999999999999996" customHeight="1"/>
    <row r="500" spans="2:4" s="214" customFormat="1" ht="15.75" customHeight="1">
      <c r="B500" s="291" t="s">
        <v>1779</v>
      </c>
      <c r="C500" s="216" t="s">
        <v>1922</v>
      </c>
      <c r="D500" s="217" t="s">
        <v>732</v>
      </c>
    </row>
    <row r="501" spans="2:4" s="214" customFormat="1" ht="15.75" customHeight="1">
      <c r="B501" s="291"/>
      <c r="C501" s="218" t="s">
        <v>1946</v>
      </c>
      <c r="D501" s="217" t="s">
        <v>730</v>
      </c>
    </row>
    <row r="502" spans="2:4" s="214" customFormat="1" ht="15.75" customHeight="1">
      <c r="B502" s="291"/>
      <c r="C502" s="216" t="s">
        <v>1947</v>
      </c>
      <c r="D502" s="217" t="s">
        <v>731</v>
      </c>
    </row>
    <row r="503" spans="2:4" s="214" customFormat="1" ht="6.9" customHeight="1"/>
    <row r="504" spans="2:4" s="214" customFormat="1" ht="18.75" customHeight="1">
      <c r="B504" s="289">
        <v>83</v>
      </c>
      <c r="C504" s="290"/>
      <c r="D504" s="215" t="s">
        <v>811</v>
      </c>
    </row>
    <row r="505" spans="2:4" s="214" customFormat="1" ht="5.0999999999999996" customHeight="1"/>
    <row r="506" spans="2:4" s="214" customFormat="1" ht="15.75" customHeight="1">
      <c r="B506" s="291" t="s">
        <v>1779</v>
      </c>
      <c r="C506" s="216" t="s">
        <v>1922</v>
      </c>
      <c r="D506" s="217" t="s">
        <v>10</v>
      </c>
    </row>
    <row r="507" spans="2:4" s="214" customFormat="1" ht="15.75" customHeight="1">
      <c r="B507" s="291"/>
      <c r="C507" s="218" t="s">
        <v>1946</v>
      </c>
      <c r="D507" s="217" t="s">
        <v>697</v>
      </c>
    </row>
    <row r="508" spans="2:4" s="214" customFormat="1" ht="15.75" customHeight="1">
      <c r="B508" s="291"/>
      <c r="C508" s="216" t="s">
        <v>1947</v>
      </c>
      <c r="D508" s="217" t="s">
        <v>696</v>
      </c>
    </row>
    <row r="509" spans="2:4" s="214" customFormat="1" ht="6.9" customHeight="1"/>
    <row r="510" spans="2:4" s="214" customFormat="1" ht="18.75" customHeight="1">
      <c r="B510" s="289">
        <v>84</v>
      </c>
      <c r="C510" s="290"/>
      <c r="D510" s="215" t="s">
        <v>913</v>
      </c>
    </row>
    <row r="511" spans="2:4" s="214" customFormat="1" ht="5.0999999999999996" customHeight="1"/>
    <row r="512" spans="2:4" s="214" customFormat="1" ht="15.75" customHeight="1">
      <c r="B512" s="291" t="s">
        <v>1779</v>
      </c>
      <c r="C512" s="216" t="s">
        <v>1922</v>
      </c>
      <c r="D512" s="217" t="s">
        <v>1626</v>
      </c>
    </row>
    <row r="513" spans="2:4" s="214" customFormat="1" ht="15.75" customHeight="1">
      <c r="B513" s="291"/>
      <c r="C513" s="218" t="s">
        <v>1946</v>
      </c>
      <c r="D513" s="217" t="s">
        <v>147</v>
      </c>
    </row>
    <row r="514" spans="2:4" s="214" customFormat="1" ht="15.75" customHeight="1">
      <c r="B514" s="291"/>
      <c r="C514" s="216" t="s">
        <v>1947</v>
      </c>
      <c r="D514" s="217" t="s">
        <v>1015</v>
      </c>
    </row>
    <row r="515" spans="2:4" s="214" customFormat="1" ht="6.9" customHeight="1"/>
    <row r="516" spans="2:4" s="214" customFormat="1" ht="41.25" customHeight="1">
      <c r="B516" s="289">
        <v>85</v>
      </c>
      <c r="C516" s="290"/>
      <c r="D516" s="215" t="s">
        <v>1289</v>
      </c>
    </row>
    <row r="517" spans="2:4" s="214" customFormat="1" ht="5.0999999999999996" customHeight="1"/>
    <row r="518" spans="2:4" s="214" customFormat="1" ht="15.75" customHeight="1">
      <c r="B518" s="291" t="s">
        <v>1779</v>
      </c>
      <c r="C518" s="216" t="s">
        <v>1922</v>
      </c>
      <c r="D518" s="217" t="s">
        <v>1639</v>
      </c>
    </row>
    <row r="519" spans="2:4" s="214" customFormat="1" ht="15.75" customHeight="1">
      <c r="B519" s="291"/>
      <c r="C519" s="218" t="s">
        <v>1946</v>
      </c>
      <c r="D519" s="217" t="s">
        <v>1640</v>
      </c>
    </row>
    <row r="520" spans="2:4" s="214" customFormat="1" ht="15.75" customHeight="1">
      <c r="B520" s="291"/>
      <c r="C520" s="216" t="s">
        <v>1947</v>
      </c>
      <c r="D520" s="217" t="s">
        <v>1641</v>
      </c>
    </row>
    <row r="521" spans="2:4" s="214" customFormat="1" ht="6.9" customHeight="1"/>
    <row r="522" spans="2:4" s="214" customFormat="1" ht="28.5" customHeight="1">
      <c r="B522" s="289">
        <v>86</v>
      </c>
      <c r="C522" s="290"/>
      <c r="D522" s="215" t="s">
        <v>43</v>
      </c>
    </row>
    <row r="523" spans="2:4" s="214" customFormat="1" ht="5.0999999999999996" customHeight="1"/>
    <row r="524" spans="2:4" s="214" customFormat="1" ht="15.75" customHeight="1">
      <c r="B524" s="291" t="s">
        <v>1779</v>
      </c>
      <c r="C524" s="216" t="s">
        <v>1922</v>
      </c>
      <c r="D524" s="217" t="s">
        <v>737</v>
      </c>
    </row>
    <row r="525" spans="2:4" s="214" customFormat="1" ht="15.75" customHeight="1">
      <c r="B525" s="291"/>
      <c r="C525" s="218" t="s">
        <v>1946</v>
      </c>
      <c r="D525" s="217" t="s">
        <v>738</v>
      </c>
    </row>
    <row r="526" spans="2:4" s="214" customFormat="1" ht="15.75" customHeight="1">
      <c r="B526" s="291"/>
      <c r="C526" s="216" t="s">
        <v>1947</v>
      </c>
      <c r="D526" s="217" t="s">
        <v>736</v>
      </c>
    </row>
    <row r="527" spans="2:4" s="214" customFormat="1" ht="6.9" customHeight="1"/>
    <row r="528" spans="2:4" s="214" customFormat="1" ht="28.5" customHeight="1">
      <c r="B528" s="289">
        <v>87</v>
      </c>
      <c r="C528" s="290"/>
      <c r="D528" s="215" t="s">
        <v>804</v>
      </c>
    </row>
    <row r="529" spans="2:4" s="214" customFormat="1" ht="5.0999999999999996" customHeight="1"/>
    <row r="530" spans="2:4" s="214" customFormat="1" ht="15.75" customHeight="1">
      <c r="B530" s="291" t="s">
        <v>1779</v>
      </c>
      <c r="C530" s="216" t="s">
        <v>1922</v>
      </c>
      <c r="D530" s="217" t="s">
        <v>723</v>
      </c>
    </row>
    <row r="531" spans="2:4" s="214" customFormat="1" ht="15.75" customHeight="1">
      <c r="B531" s="291"/>
      <c r="C531" s="218" t="s">
        <v>1946</v>
      </c>
      <c r="D531" s="217" t="s">
        <v>724</v>
      </c>
    </row>
    <row r="532" spans="2:4" s="214" customFormat="1" ht="15.75" customHeight="1">
      <c r="B532" s="291"/>
      <c r="C532" s="216" t="s">
        <v>1947</v>
      </c>
      <c r="D532" s="217" t="s">
        <v>725</v>
      </c>
    </row>
    <row r="533" spans="2:4" s="214" customFormat="1" ht="6.9" customHeight="1"/>
    <row r="534" spans="2:4" s="214" customFormat="1" ht="18.75" customHeight="1">
      <c r="B534" s="289">
        <v>88</v>
      </c>
      <c r="C534" s="290"/>
      <c r="D534" s="215" t="s">
        <v>798</v>
      </c>
    </row>
    <row r="535" spans="2:4" s="214" customFormat="1" ht="5.0999999999999996" customHeight="1"/>
    <row r="536" spans="2:4" s="214" customFormat="1" ht="15.75" customHeight="1">
      <c r="B536" s="291" t="s">
        <v>1779</v>
      </c>
      <c r="C536" s="216" t="s">
        <v>1922</v>
      </c>
      <c r="D536" s="217" t="s">
        <v>1812</v>
      </c>
    </row>
    <row r="537" spans="2:4" s="214" customFormat="1" ht="15.75" customHeight="1">
      <c r="B537" s="291"/>
      <c r="C537" s="218" t="s">
        <v>1946</v>
      </c>
      <c r="D537" s="217" t="s">
        <v>1813</v>
      </c>
    </row>
    <row r="538" spans="2:4" s="214" customFormat="1" ht="15.75" customHeight="1">
      <c r="B538" s="291"/>
      <c r="C538" s="216" t="s">
        <v>1947</v>
      </c>
      <c r="D538" s="217" t="s">
        <v>1811</v>
      </c>
    </row>
    <row r="539" spans="2:4" s="214" customFormat="1" ht="6.9" customHeight="1"/>
    <row r="540" spans="2:4" s="214" customFormat="1" ht="18.75" customHeight="1">
      <c r="B540" s="289">
        <v>89</v>
      </c>
      <c r="C540" s="290"/>
      <c r="D540" s="215" t="s">
        <v>38</v>
      </c>
    </row>
    <row r="541" spans="2:4" s="214" customFormat="1" ht="5.0999999999999996" customHeight="1"/>
    <row r="542" spans="2:4" s="214" customFormat="1" ht="15.75" customHeight="1">
      <c r="B542" s="291" t="s">
        <v>1779</v>
      </c>
      <c r="C542" s="216" t="s">
        <v>1922</v>
      </c>
      <c r="D542" s="217" t="s">
        <v>31</v>
      </c>
    </row>
    <row r="543" spans="2:4" s="214" customFormat="1" ht="28.5" customHeight="1">
      <c r="B543" s="291"/>
      <c r="C543" s="218" t="s">
        <v>1946</v>
      </c>
      <c r="D543" s="217" t="s">
        <v>32</v>
      </c>
    </row>
    <row r="544" spans="2:4" s="214" customFormat="1" ht="15.75" customHeight="1">
      <c r="B544" s="291"/>
      <c r="C544" s="216" t="s">
        <v>1947</v>
      </c>
      <c r="D544" s="217" t="s">
        <v>30</v>
      </c>
    </row>
    <row r="545" spans="2:18" ht="26.25" customHeight="1">
      <c r="B545" s="210"/>
      <c r="C545" s="210"/>
      <c r="D545" s="211" t="s">
        <v>1948</v>
      </c>
      <c r="R545" s="212"/>
    </row>
    <row r="546" spans="2:18" ht="9.9" customHeight="1"/>
    <row r="547" spans="2:18" s="214" customFormat="1" ht="18.75" customHeight="1">
      <c r="B547" s="289">
        <v>90</v>
      </c>
      <c r="C547" s="290"/>
      <c r="D547" s="215" t="s">
        <v>41</v>
      </c>
    </row>
    <row r="548" spans="2:18" s="214" customFormat="1" ht="5.0999999999999996" customHeight="1"/>
    <row r="549" spans="2:18" s="214" customFormat="1" ht="15.75" customHeight="1">
      <c r="B549" s="291" t="s">
        <v>1779</v>
      </c>
      <c r="C549" s="216" t="s">
        <v>1922</v>
      </c>
      <c r="D549" s="217" t="s">
        <v>345</v>
      </c>
    </row>
    <row r="550" spans="2:18" s="214" customFormat="1" ht="28.5" customHeight="1">
      <c r="B550" s="291"/>
      <c r="C550" s="218" t="s">
        <v>1946</v>
      </c>
      <c r="D550" s="217" t="s">
        <v>346</v>
      </c>
    </row>
    <row r="551" spans="2:18" s="214" customFormat="1" ht="15.75" customHeight="1">
      <c r="B551" s="291"/>
      <c r="C551" s="216" t="s">
        <v>1947</v>
      </c>
      <c r="D551" s="217" t="s">
        <v>344</v>
      </c>
    </row>
    <row r="552" spans="2:18" s="214" customFormat="1" ht="6.9" customHeight="1"/>
    <row r="553" spans="2:18" s="214" customFormat="1" ht="18.75" customHeight="1">
      <c r="B553" s="289">
        <v>91</v>
      </c>
      <c r="C553" s="290"/>
      <c r="D553" s="215" t="s">
        <v>1818</v>
      </c>
    </row>
    <row r="554" spans="2:18" s="214" customFormat="1" ht="5.0999999999999996" customHeight="1"/>
    <row r="555" spans="2:18" s="214" customFormat="1" ht="15.75" customHeight="1">
      <c r="B555" s="291" t="s">
        <v>668</v>
      </c>
      <c r="C555" s="216" t="s">
        <v>1922</v>
      </c>
      <c r="D555" s="217" t="s">
        <v>1421</v>
      </c>
    </row>
    <row r="556" spans="2:18" s="214" customFormat="1" ht="15.75" customHeight="1">
      <c r="B556" s="291"/>
      <c r="C556" s="218" t="s">
        <v>1946</v>
      </c>
      <c r="D556" s="217" t="s">
        <v>1422</v>
      </c>
    </row>
    <row r="557" spans="2:18" s="214" customFormat="1" ht="15.75" customHeight="1">
      <c r="B557" s="291"/>
      <c r="C557" s="216" t="s">
        <v>1947</v>
      </c>
      <c r="D557" s="217" t="s">
        <v>456</v>
      </c>
    </row>
    <row r="558" spans="2:18" s="214" customFormat="1" ht="6.9" customHeight="1"/>
    <row r="559" spans="2:18" s="214" customFormat="1" ht="18.75" customHeight="1">
      <c r="B559" s="289">
        <v>92</v>
      </c>
      <c r="C559" s="290"/>
      <c r="D559" s="215" t="s">
        <v>833</v>
      </c>
    </row>
    <row r="560" spans="2:18" s="214" customFormat="1" ht="5.0999999999999996" customHeight="1"/>
    <row r="561" spans="2:4" s="214" customFormat="1" ht="15.75" customHeight="1">
      <c r="B561" s="291" t="s">
        <v>668</v>
      </c>
      <c r="C561" s="216" t="s">
        <v>1922</v>
      </c>
      <c r="D561" s="217" t="s">
        <v>834</v>
      </c>
    </row>
    <row r="562" spans="2:4" s="214" customFormat="1" ht="15.75" customHeight="1">
      <c r="B562" s="291"/>
      <c r="C562" s="218" t="s">
        <v>1946</v>
      </c>
      <c r="D562" s="217" t="s">
        <v>0</v>
      </c>
    </row>
    <row r="563" spans="2:4" s="214" customFormat="1" ht="15.75" customHeight="1">
      <c r="B563" s="291"/>
      <c r="C563" s="216" t="s">
        <v>1947</v>
      </c>
      <c r="D563" s="217" t="s">
        <v>1</v>
      </c>
    </row>
    <row r="564" spans="2:4" s="214" customFormat="1" ht="6.9" customHeight="1"/>
    <row r="565" spans="2:4" s="214" customFormat="1" ht="18.75" customHeight="1">
      <c r="B565" s="289">
        <v>93</v>
      </c>
      <c r="C565" s="290"/>
      <c r="D565" s="215" t="s">
        <v>831</v>
      </c>
    </row>
    <row r="566" spans="2:4" s="214" customFormat="1" ht="5.0999999999999996" customHeight="1"/>
    <row r="567" spans="2:4" s="214" customFormat="1" ht="28.5" customHeight="1">
      <c r="B567" s="291" t="s">
        <v>668</v>
      </c>
      <c r="C567" s="216" t="s">
        <v>1922</v>
      </c>
      <c r="D567" s="217" t="s">
        <v>1988</v>
      </c>
    </row>
    <row r="568" spans="2:4" s="214" customFormat="1" ht="28.5" customHeight="1">
      <c r="B568" s="291"/>
      <c r="C568" s="218" t="s">
        <v>1946</v>
      </c>
      <c r="D568" s="217" t="s">
        <v>1601</v>
      </c>
    </row>
    <row r="569" spans="2:4" s="214" customFormat="1" ht="15.75" customHeight="1">
      <c r="B569" s="291"/>
      <c r="C569" s="216" t="s">
        <v>1947</v>
      </c>
      <c r="D569" s="217" t="s">
        <v>1987</v>
      </c>
    </row>
    <row r="570" spans="2:4" s="214" customFormat="1" ht="6.9" customHeight="1"/>
    <row r="571" spans="2:4" s="214" customFormat="1" ht="18.75" customHeight="1">
      <c r="B571" s="289">
        <v>94</v>
      </c>
      <c r="C571" s="290"/>
      <c r="D571" s="215" t="s">
        <v>1913</v>
      </c>
    </row>
    <row r="572" spans="2:4" s="214" customFormat="1" ht="5.0999999999999996" customHeight="1"/>
    <row r="573" spans="2:4" s="214" customFormat="1" ht="15.75" customHeight="1">
      <c r="B573" s="291" t="s">
        <v>668</v>
      </c>
      <c r="C573" s="216" t="s">
        <v>1922</v>
      </c>
      <c r="D573" s="217" t="s">
        <v>299</v>
      </c>
    </row>
    <row r="574" spans="2:4" s="214" customFormat="1" ht="15.75" customHeight="1">
      <c r="B574" s="291"/>
      <c r="C574" s="218" t="s">
        <v>1946</v>
      </c>
      <c r="D574" s="217" t="s">
        <v>273</v>
      </c>
    </row>
    <row r="575" spans="2:4" s="214" customFormat="1" ht="15.75" customHeight="1">
      <c r="B575" s="291"/>
      <c r="C575" s="216" t="s">
        <v>1947</v>
      </c>
      <c r="D575" s="217" t="s">
        <v>302</v>
      </c>
    </row>
    <row r="576" spans="2:4" s="214" customFormat="1" ht="6.9" customHeight="1"/>
    <row r="577" spans="2:4" s="214" customFormat="1" ht="18.75" customHeight="1">
      <c r="B577" s="289">
        <v>95</v>
      </c>
      <c r="C577" s="290"/>
      <c r="D577" s="215" t="s">
        <v>1530</v>
      </c>
    </row>
    <row r="578" spans="2:4" s="214" customFormat="1" ht="5.0999999999999996" customHeight="1"/>
    <row r="579" spans="2:4" s="214" customFormat="1" ht="15.75" customHeight="1">
      <c r="B579" s="291" t="s">
        <v>668</v>
      </c>
      <c r="C579" s="216" t="s">
        <v>1922</v>
      </c>
      <c r="D579" s="217" t="s">
        <v>1603</v>
      </c>
    </row>
    <row r="580" spans="2:4" s="214" customFormat="1" ht="15.75" customHeight="1">
      <c r="B580" s="291"/>
      <c r="C580" s="218" t="s">
        <v>1946</v>
      </c>
      <c r="D580" s="217" t="s">
        <v>1604</v>
      </c>
    </row>
    <row r="581" spans="2:4" s="214" customFormat="1" ht="15.75" customHeight="1">
      <c r="B581" s="291"/>
      <c r="C581" s="216" t="s">
        <v>1947</v>
      </c>
      <c r="D581" s="217" t="s">
        <v>1602</v>
      </c>
    </row>
    <row r="582" spans="2:4" s="214" customFormat="1" ht="6.9" customHeight="1"/>
    <row r="583" spans="2:4" s="214" customFormat="1" ht="18.75" customHeight="1">
      <c r="B583" s="289">
        <v>96</v>
      </c>
      <c r="C583" s="290"/>
      <c r="D583" s="215" t="s">
        <v>1539</v>
      </c>
    </row>
    <row r="584" spans="2:4" s="214" customFormat="1" ht="5.0999999999999996" customHeight="1"/>
    <row r="585" spans="2:4" s="214" customFormat="1" ht="15.75" customHeight="1">
      <c r="B585" s="291" t="s">
        <v>668</v>
      </c>
      <c r="C585" s="216" t="s">
        <v>1922</v>
      </c>
      <c r="D585" s="217" t="s">
        <v>1653</v>
      </c>
    </row>
    <row r="586" spans="2:4" s="214" customFormat="1" ht="15.75" customHeight="1">
      <c r="B586" s="291"/>
      <c r="C586" s="218" t="s">
        <v>1946</v>
      </c>
      <c r="D586" s="217" t="s">
        <v>248</v>
      </c>
    </row>
    <row r="587" spans="2:4" s="214" customFormat="1" ht="15.75" customHeight="1">
      <c r="B587" s="291"/>
      <c r="C587" s="216" t="s">
        <v>1947</v>
      </c>
      <c r="D587" s="217" t="s">
        <v>1645</v>
      </c>
    </row>
    <row r="588" spans="2:4" s="214" customFormat="1" ht="6.9" customHeight="1"/>
    <row r="589" spans="2:4" s="214" customFormat="1" ht="18.75" customHeight="1">
      <c r="B589" s="289">
        <v>97</v>
      </c>
      <c r="C589" s="290"/>
      <c r="D589" s="215" t="s">
        <v>1528</v>
      </c>
    </row>
    <row r="590" spans="2:4" s="214" customFormat="1" ht="5.0999999999999996" customHeight="1"/>
    <row r="591" spans="2:4" s="214" customFormat="1" ht="15.75" customHeight="1">
      <c r="B591" s="291" t="s">
        <v>668</v>
      </c>
      <c r="C591" s="216" t="s">
        <v>1922</v>
      </c>
      <c r="D591" s="217" t="s">
        <v>505</v>
      </c>
    </row>
    <row r="592" spans="2:4" s="214" customFormat="1" ht="15.75" customHeight="1">
      <c r="B592" s="291"/>
      <c r="C592" s="218" t="s">
        <v>1946</v>
      </c>
      <c r="D592" s="217" t="s">
        <v>247</v>
      </c>
    </row>
    <row r="593" spans="2:18" s="214" customFormat="1" ht="15.75" customHeight="1">
      <c r="B593" s="291"/>
      <c r="C593" s="216" t="s">
        <v>1947</v>
      </c>
      <c r="D593" s="217" t="s">
        <v>504</v>
      </c>
    </row>
    <row r="594" spans="2:18" s="214" customFormat="1" ht="6.9" customHeight="1"/>
    <row r="595" spans="2:18" s="214" customFormat="1" ht="28.5" customHeight="1">
      <c r="B595" s="289">
        <v>98</v>
      </c>
      <c r="C595" s="290"/>
      <c r="D595" s="215" t="s">
        <v>1817</v>
      </c>
    </row>
    <row r="596" spans="2:18" s="214" customFormat="1" ht="5.0999999999999996" customHeight="1"/>
    <row r="597" spans="2:18" s="214" customFormat="1" ht="15.75" customHeight="1">
      <c r="B597" s="291" t="s">
        <v>668</v>
      </c>
      <c r="C597" s="216" t="s">
        <v>1922</v>
      </c>
      <c r="D597" s="217" t="s">
        <v>454</v>
      </c>
    </row>
    <row r="598" spans="2:18" s="214" customFormat="1" ht="15.75" customHeight="1">
      <c r="B598" s="291"/>
      <c r="C598" s="218" t="s">
        <v>1946</v>
      </c>
      <c r="D598" s="217" t="s">
        <v>455</v>
      </c>
    </row>
    <row r="599" spans="2:18" s="214" customFormat="1" ht="15.75" customHeight="1">
      <c r="B599" s="291"/>
      <c r="C599" s="216" t="s">
        <v>1947</v>
      </c>
      <c r="D599" s="217" t="s">
        <v>453</v>
      </c>
    </row>
    <row r="600" spans="2:18" ht="26.25" customHeight="1">
      <c r="B600" s="210"/>
      <c r="C600" s="210"/>
      <c r="D600" s="211" t="s">
        <v>1948</v>
      </c>
      <c r="R600" s="212"/>
    </row>
    <row r="601" spans="2:18" ht="9.9" customHeight="1"/>
    <row r="602" spans="2:18" s="214" customFormat="1" ht="18.75" customHeight="1">
      <c r="B602" s="289">
        <v>99</v>
      </c>
      <c r="C602" s="290"/>
      <c r="D602" s="215" t="s">
        <v>541</v>
      </c>
    </row>
    <row r="603" spans="2:18" s="214" customFormat="1" ht="5.0999999999999996" customHeight="1"/>
    <row r="604" spans="2:18" s="214" customFormat="1" ht="15.75" customHeight="1">
      <c r="B604" s="291" t="s">
        <v>668</v>
      </c>
      <c r="C604" s="216" t="s">
        <v>1922</v>
      </c>
      <c r="D604" s="217" t="s">
        <v>1633</v>
      </c>
    </row>
    <row r="605" spans="2:18" s="214" customFormat="1" ht="15.75" customHeight="1">
      <c r="B605" s="291"/>
      <c r="C605" s="218" t="s">
        <v>1946</v>
      </c>
      <c r="D605" s="217" t="s">
        <v>301</v>
      </c>
    </row>
    <row r="606" spans="2:18" s="214" customFormat="1" ht="15.75" customHeight="1">
      <c r="B606" s="291"/>
      <c r="C606" s="216" t="s">
        <v>1947</v>
      </c>
      <c r="D606" s="217" t="s">
        <v>1306</v>
      </c>
    </row>
    <row r="607" spans="2:18" s="214" customFormat="1" ht="6.9" customHeight="1"/>
    <row r="608" spans="2:18" s="214" customFormat="1" ht="18.75" customHeight="1">
      <c r="B608" s="289">
        <v>100</v>
      </c>
      <c r="C608" s="290"/>
      <c r="D608" s="215" t="s">
        <v>1529</v>
      </c>
    </row>
    <row r="609" spans="2:4" s="214" customFormat="1" ht="5.0999999999999996" customHeight="1"/>
    <row r="610" spans="2:4" s="214" customFormat="1" ht="15.75" customHeight="1">
      <c r="B610" s="291" t="s">
        <v>668</v>
      </c>
      <c r="C610" s="216" t="s">
        <v>1922</v>
      </c>
      <c r="D610" s="217" t="s">
        <v>506</v>
      </c>
    </row>
    <row r="611" spans="2:4" s="214" customFormat="1" ht="15.75" customHeight="1">
      <c r="B611" s="291"/>
      <c r="C611" s="218" t="s">
        <v>1946</v>
      </c>
      <c r="D611" s="217" t="s">
        <v>1440</v>
      </c>
    </row>
    <row r="612" spans="2:4" s="214" customFormat="1" ht="15.75" customHeight="1">
      <c r="B612" s="291"/>
      <c r="C612" s="216" t="s">
        <v>1947</v>
      </c>
      <c r="D612" s="217" t="s">
        <v>1441</v>
      </c>
    </row>
    <row r="613" spans="2:4" s="214" customFormat="1" ht="6.9" customHeight="1"/>
    <row r="614" spans="2:4" s="214" customFormat="1" ht="18.75" customHeight="1">
      <c r="B614" s="289">
        <v>101</v>
      </c>
      <c r="C614" s="290"/>
      <c r="D614" s="215" t="s">
        <v>262</v>
      </c>
    </row>
    <row r="615" spans="2:4" s="214" customFormat="1" ht="5.0999999999999996" customHeight="1"/>
    <row r="616" spans="2:4" s="214" customFormat="1" ht="15.75" customHeight="1">
      <c r="B616" s="291" t="s">
        <v>146</v>
      </c>
      <c r="C616" s="216" t="s">
        <v>1922</v>
      </c>
      <c r="D616" s="217" t="s">
        <v>1027</v>
      </c>
    </row>
    <row r="617" spans="2:4" s="214" customFormat="1" ht="15.75" customHeight="1">
      <c r="B617" s="291"/>
      <c r="C617" s="218" t="s">
        <v>1946</v>
      </c>
      <c r="D617" s="217" t="s">
        <v>349</v>
      </c>
    </row>
    <row r="618" spans="2:4" s="214" customFormat="1" ht="15.75" customHeight="1">
      <c r="B618" s="291"/>
      <c r="C618" s="216" t="s">
        <v>1947</v>
      </c>
      <c r="D618" s="217" t="s">
        <v>1026</v>
      </c>
    </row>
    <row r="619" spans="2:4" s="214" customFormat="1" ht="6.9" customHeight="1"/>
    <row r="620" spans="2:4" s="214" customFormat="1" ht="18.75" customHeight="1">
      <c r="B620" s="289">
        <v>102</v>
      </c>
      <c r="C620" s="290"/>
      <c r="D620" s="215" t="s">
        <v>609</v>
      </c>
    </row>
    <row r="621" spans="2:4" s="214" customFormat="1" ht="5.0999999999999996" customHeight="1"/>
    <row r="622" spans="2:4" s="214" customFormat="1" ht="15.75" customHeight="1">
      <c r="B622" s="291" t="s">
        <v>146</v>
      </c>
      <c r="C622" s="216" t="s">
        <v>1922</v>
      </c>
      <c r="D622" s="217" t="s">
        <v>1248</v>
      </c>
    </row>
    <row r="623" spans="2:4" s="214" customFormat="1" ht="15.75" customHeight="1">
      <c r="B623" s="291"/>
      <c r="C623" s="218" t="s">
        <v>1946</v>
      </c>
      <c r="D623" s="217" t="s">
        <v>274</v>
      </c>
    </row>
    <row r="624" spans="2:4" s="214" customFormat="1" ht="15.75" customHeight="1">
      <c r="B624" s="291"/>
      <c r="C624" s="216" t="s">
        <v>1947</v>
      </c>
      <c r="D624" s="217" t="s">
        <v>1249</v>
      </c>
    </row>
    <row r="625" spans="2:4" s="214" customFormat="1" ht="6.9" customHeight="1"/>
    <row r="626" spans="2:4" s="214" customFormat="1" ht="18.75" customHeight="1">
      <c r="B626" s="289">
        <v>103</v>
      </c>
      <c r="C626" s="290"/>
      <c r="D626" s="215" t="s">
        <v>266</v>
      </c>
    </row>
    <row r="627" spans="2:4" s="214" customFormat="1" ht="5.0999999999999996" customHeight="1"/>
    <row r="628" spans="2:4" s="214" customFormat="1" ht="15.75" customHeight="1">
      <c r="B628" s="291" t="s">
        <v>146</v>
      </c>
      <c r="C628" s="216" t="s">
        <v>1922</v>
      </c>
      <c r="D628" s="217" t="s">
        <v>1244</v>
      </c>
    </row>
    <row r="629" spans="2:4" s="214" customFormat="1" ht="15.75" customHeight="1">
      <c r="B629" s="291"/>
      <c r="C629" s="218" t="s">
        <v>1946</v>
      </c>
      <c r="D629" s="217" t="s">
        <v>608</v>
      </c>
    </row>
    <row r="630" spans="2:4" s="214" customFormat="1" ht="15.75" customHeight="1">
      <c r="B630" s="291"/>
      <c r="C630" s="216" t="s">
        <v>1947</v>
      </c>
      <c r="D630" s="217" t="s">
        <v>1245</v>
      </c>
    </row>
    <row r="631" spans="2:4" s="214" customFormat="1" ht="6.9" customHeight="1"/>
    <row r="632" spans="2:4" s="214" customFormat="1" ht="28.5" customHeight="1">
      <c r="B632" s="289">
        <v>104</v>
      </c>
      <c r="C632" s="290"/>
      <c r="D632" s="215" t="s">
        <v>253</v>
      </c>
    </row>
    <row r="633" spans="2:4" s="214" customFormat="1" ht="5.0999999999999996" customHeight="1"/>
    <row r="634" spans="2:4" s="214" customFormat="1" ht="15.75" customHeight="1">
      <c r="B634" s="291" t="s">
        <v>146</v>
      </c>
      <c r="C634" s="216" t="s">
        <v>1922</v>
      </c>
      <c r="D634" s="217" t="s">
        <v>1324</v>
      </c>
    </row>
    <row r="635" spans="2:4" s="214" customFormat="1" ht="15.75" customHeight="1">
      <c r="B635" s="291"/>
      <c r="C635" s="218" t="s">
        <v>1946</v>
      </c>
      <c r="D635" s="217" t="s">
        <v>339</v>
      </c>
    </row>
    <row r="636" spans="2:4" s="214" customFormat="1" ht="15.75" customHeight="1">
      <c r="B636" s="291"/>
      <c r="C636" s="216" t="s">
        <v>1947</v>
      </c>
      <c r="D636" s="217" t="s">
        <v>1423</v>
      </c>
    </row>
    <row r="637" spans="2:4" s="214" customFormat="1" ht="6.9" customHeight="1"/>
    <row r="638" spans="2:4" s="214" customFormat="1" ht="28.5" customHeight="1">
      <c r="B638" s="289">
        <v>105</v>
      </c>
      <c r="C638" s="290"/>
      <c r="D638" s="215" t="s">
        <v>254</v>
      </c>
    </row>
    <row r="639" spans="2:4" s="214" customFormat="1" ht="5.0999999999999996" customHeight="1"/>
    <row r="640" spans="2:4" s="214" customFormat="1" ht="15.75" customHeight="1">
      <c r="B640" s="291" t="s">
        <v>146</v>
      </c>
      <c r="C640" s="216" t="s">
        <v>1922</v>
      </c>
      <c r="D640" s="217" t="s">
        <v>1934</v>
      </c>
    </row>
    <row r="641" spans="2:18" s="214" customFormat="1" ht="15.75" customHeight="1">
      <c r="B641" s="291"/>
      <c r="C641" s="218" t="s">
        <v>1946</v>
      </c>
      <c r="D641" s="217" t="s">
        <v>138</v>
      </c>
    </row>
    <row r="642" spans="2:18" s="214" customFormat="1" ht="15.75" customHeight="1">
      <c r="B642" s="291"/>
      <c r="C642" s="216" t="s">
        <v>1947</v>
      </c>
      <c r="D642" s="217" t="s">
        <v>1935</v>
      </c>
    </row>
    <row r="643" spans="2:18" s="214" customFormat="1" ht="6.9" customHeight="1"/>
    <row r="644" spans="2:18" s="214" customFormat="1" ht="18.75" customHeight="1">
      <c r="B644" s="289">
        <v>106</v>
      </c>
      <c r="C644" s="290"/>
      <c r="D644" s="215" t="s">
        <v>1830</v>
      </c>
    </row>
    <row r="645" spans="2:18" s="214" customFormat="1" ht="5.0999999999999996" customHeight="1"/>
    <row r="646" spans="2:18" s="214" customFormat="1" ht="15.75" customHeight="1">
      <c r="B646" s="291" t="s">
        <v>146</v>
      </c>
      <c r="C646" s="216" t="s">
        <v>1922</v>
      </c>
      <c r="D646" s="217" t="s">
        <v>1829</v>
      </c>
    </row>
    <row r="647" spans="2:18" s="214" customFormat="1" ht="15.75" customHeight="1">
      <c r="B647" s="291"/>
      <c r="C647" s="218" t="s">
        <v>1946</v>
      </c>
      <c r="D647" s="217" t="s">
        <v>1319</v>
      </c>
    </row>
    <row r="648" spans="2:18" s="214" customFormat="1" ht="15.75" customHeight="1">
      <c r="B648" s="291"/>
      <c r="C648" s="216" t="s">
        <v>1947</v>
      </c>
      <c r="D648" s="217" t="s">
        <v>1320</v>
      </c>
    </row>
    <row r="649" spans="2:18" s="214" customFormat="1" ht="6.9" customHeight="1"/>
    <row r="650" spans="2:18" s="214" customFormat="1" ht="18.75" customHeight="1">
      <c r="B650" s="289">
        <v>107</v>
      </c>
      <c r="C650" s="290"/>
      <c r="D650" s="215" t="s">
        <v>422</v>
      </c>
    </row>
    <row r="651" spans="2:18" s="214" customFormat="1" ht="5.0999999999999996" customHeight="1"/>
    <row r="652" spans="2:18" s="214" customFormat="1" ht="15.75" customHeight="1">
      <c r="B652" s="291" t="s">
        <v>146</v>
      </c>
      <c r="C652" s="216" t="s">
        <v>1922</v>
      </c>
      <c r="D652" s="217" t="s">
        <v>409</v>
      </c>
    </row>
    <row r="653" spans="2:18" s="214" customFormat="1" ht="15.75" customHeight="1">
      <c r="B653" s="291"/>
      <c r="C653" s="218" t="s">
        <v>1946</v>
      </c>
      <c r="D653" s="217" t="s">
        <v>1256</v>
      </c>
    </row>
    <row r="654" spans="2:18" s="214" customFormat="1" ht="15.75" customHeight="1">
      <c r="B654" s="291"/>
      <c r="C654" s="216" t="s">
        <v>1947</v>
      </c>
      <c r="D654" s="217" t="s">
        <v>1255</v>
      </c>
    </row>
    <row r="655" spans="2:18" ht="26.25" customHeight="1">
      <c r="B655" s="210"/>
      <c r="C655" s="210"/>
      <c r="D655" s="211" t="s">
        <v>1948</v>
      </c>
      <c r="R655" s="212"/>
    </row>
    <row r="656" spans="2:18" ht="9.9" customHeight="1"/>
    <row r="657" spans="2:4" s="214" customFormat="1" ht="18.75" customHeight="1">
      <c r="B657" s="289">
        <v>108</v>
      </c>
      <c r="C657" s="290"/>
      <c r="D657" s="215" t="s">
        <v>252</v>
      </c>
    </row>
    <row r="658" spans="2:4" s="214" customFormat="1" ht="5.0999999999999996" customHeight="1"/>
    <row r="659" spans="2:4" s="214" customFormat="1" ht="15.75" customHeight="1">
      <c r="B659" s="291" t="s">
        <v>146</v>
      </c>
      <c r="C659" s="216" t="s">
        <v>1922</v>
      </c>
      <c r="D659" s="217" t="s">
        <v>1323</v>
      </c>
    </row>
    <row r="660" spans="2:4" s="214" customFormat="1" ht="15.75" customHeight="1">
      <c r="B660" s="291"/>
      <c r="C660" s="218" t="s">
        <v>1946</v>
      </c>
      <c r="D660" s="217" t="s">
        <v>1044</v>
      </c>
    </row>
    <row r="661" spans="2:4" s="214" customFormat="1" ht="15.75" customHeight="1">
      <c r="B661" s="291"/>
      <c r="C661" s="216" t="s">
        <v>1947</v>
      </c>
      <c r="D661" s="217" t="s">
        <v>1322</v>
      </c>
    </row>
    <row r="662" spans="2:4" s="214" customFormat="1" ht="6.9" customHeight="1"/>
    <row r="663" spans="2:4" s="214" customFormat="1" ht="18.75" customHeight="1">
      <c r="B663" s="289">
        <v>109</v>
      </c>
      <c r="C663" s="290"/>
      <c r="D663" s="215" t="s">
        <v>420</v>
      </c>
    </row>
    <row r="664" spans="2:4" s="214" customFormat="1" ht="5.0999999999999996" customHeight="1"/>
    <row r="665" spans="2:4" s="214" customFormat="1" ht="15.75" customHeight="1">
      <c r="B665" s="291" t="s">
        <v>146</v>
      </c>
      <c r="C665" s="216" t="s">
        <v>1922</v>
      </c>
      <c r="D665" s="217" t="s">
        <v>1251</v>
      </c>
    </row>
    <row r="666" spans="2:4" s="214" customFormat="1" ht="15.75" customHeight="1">
      <c r="B666" s="291"/>
      <c r="C666" s="218" t="s">
        <v>1946</v>
      </c>
      <c r="D666" s="217" t="s">
        <v>1252</v>
      </c>
    </row>
    <row r="667" spans="2:4" s="214" customFormat="1" ht="15.75" customHeight="1">
      <c r="B667" s="291"/>
      <c r="C667" s="216" t="s">
        <v>1947</v>
      </c>
      <c r="D667" s="217" t="s">
        <v>1250</v>
      </c>
    </row>
    <row r="668" spans="2:4" s="214" customFormat="1" ht="6.9" customHeight="1"/>
    <row r="669" spans="2:4" s="214" customFormat="1" ht="18.75" customHeight="1">
      <c r="B669" s="289">
        <v>110</v>
      </c>
      <c r="C669" s="290"/>
      <c r="D669" s="215" t="s">
        <v>264</v>
      </c>
    </row>
    <row r="670" spans="2:4" s="214" customFormat="1" ht="5.0999999999999996" customHeight="1"/>
    <row r="671" spans="2:4" s="214" customFormat="1" ht="15.75" customHeight="1">
      <c r="B671" s="291" t="s">
        <v>146</v>
      </c>
      <c r="C671" s="216" t="s">
        <v>1922</v>
      </c>
      <c r="D671" s="217" t="s">
        <v>1834</v>
      </c>
    </row>
    <row r="672" spans="2:4" s="214" customFormat="1" ht="15.75" customHeight="1">
      <c r="B672" s="291"/>
      <c r="C672" s="218" t="s">
        <v>1946</v>
      </c>
      <c r="D672" s="217" t="s">
        <v>1832</v>
      </c>
    </row>
    <row r="673" spans="2:4" s="214" customFormat="1" ht="15.75" customHeight="1">
      <c r="B673" s="291"/>
      <c r="C673" s="216" t="s">
        <v>1947</v>
      </c>
      <c r="D673" s="217" t="s">
        <v>1833</v>
      </c>
    </row>
    <row r="674" spans="2:4" s="214" customFormat="1" ht="6.9" customHeight="1"/>
    <row r="675" spans="2:4" s="214" customFormat="1" ht="18.75" customHeight="1">
      <c r="B675" s="289">
        <v>111</v>
      </c>
      <c r="C675" s="290"/>
      <c r="D675" s="215" t="s">
        <v>620</v>
      </c>
    </row>
    <row r="676" spans="2:4" s="214" customFormat="1" ht="5.0999999999999996" customHeight="1"/>
    <row r="677" spans="2:4" s="214" customFormat="1" ht="15.75" customHeight="1">
      <c r="B677" s="291" t="s">
        <v>669</v>
      </c>
      <c r="C677" s="216" t="s">
        <v>1922</v>
      </c>
      <c r="D677" s="217" t="s">
        <v>964</v>
      </c>
    </row>
    <row r="678" spans="2:4" s="214" customFormat="1" ht="15.75" customHeight="1">
      <c r="B678" s="291"/>
      <c r="C678" s="218" t="s">
        <v>1946</v>
      </c>
      <c r="D678" s="217" t="s">
        <v>965</v>
      </c>
    </row>
    <row r="679" spans="2:4" s="214" customFormat="1" ht="15.75" customHeight="1">
      <c r="B679" s="291"/>
      <c r="C679" s="216" t="s">
        <v>1947</v>
      </c>
      <c r="D679" s="217" t="s">
        <v>417</v>
      </c>
    </row>
    <row r="680" spans="2:4" s="214" customFormat="1" ht="6.9" customHeight="1"/>
    <row r="681" spans="2:4" s="214" customFormat="1" ht="18.75" customHeight="1">
      <c r="B681" s="289">
        <v>112</v>
      </c>
      <c r="C681" s="290"/>
      <c r="D681" s="215" t="s">
        <v>625</v>
      </c>
    </row>
    <row r="682" spans="2:4" s="214" customFormat="1" ht="5.0999999999999996" customHeight="1"/>
    <row r="683" spans="2:4" s="214" customFormat="1" ht="15.75" customHeight="1">
      <c r="B683" s="291" t="s">
        <v>669</v>
      </c>
      <c r="C683" s="216" t="s">
        <v>1922</v>
      </c>
      <c r="D683" s="217" t="s">
        <v>840</v>
      </c>
    </row>
    <row r="684" spans="2:4" s="214" customFormat="1" ht="15.75" customHeight="1">
      <c r="B684" s="291"/>
      <c r="C684" s="218" t="s">
        <v>1946</v>
      </c>
      <c r="D684" s="217" t="s">
        <v>853</v>
      </c>
    </row>
    <row r="685" spans="2:4" s="214" customFormat="1" ht="15.75" customHeight="1">
      <c r="B685" s="291"/>
      <c r="C685" s="216" t="s">
        <v>1947</v>
      </c>
      <c r="D685" s="217" t="s">
        <v>841</v>
      </c>
    </row>
    <row r="686" spans="2:4" s="214" customFormat="1" ht="6.9" customHeight="1"/>
    <row r="687" spans="2:4" s="214" customFormat="1" ht="18.75" customHeight="1">
      <c r="B687" s="289">
        <v>113</v>
      </c>
      <c r="C687" s="290"/>
      <c r="D687" s="215" t="s">
        <v>628</v>
      </c>
    </row>
    <row r="688" spans="2:4" s="214" customFormat="1" ht="5.0999999999999996" customHeight="1"/>
    <row r="689" spans="2:4" s="214" customFormat="1" ht="15.75" customHeight="1">
      <c r="B689" s="291" t="s">
        <v>669</v>
      </c>
      <c r="C689" s="216" t="s">
        <v>1922</v>
      </c>
      <c r="D689" s="217" t="s">
        <v>1000</v>
      </c>
    </row>
    <row r="690" spans="2:4" s="214" customFormat="1" ht="15.75" customHeight="1">
      <c r="B690" s="291"/>
      <c r="C690" s="218" t="s">
        <v>1946</v>
      </c>
      <c r="D690" s="217" t="s">
        <v>634</v>
      </c>
    </row>
    <row r="691" spans="2:4" s="214" customFormat="1" ht="15.75" customHeight="1">
      <c r="B691" s="291"/>
      <c r="C691" s="216" t="s">
        <v>1947</v>
      </c>
      <c r="D691" s="217" t="s">
        <v>635</v>
      </c>
    </row>
    <row r="692" spans="2:4" s="214" customFormat="1" ht="6.9" customHeight="1"/>
    <row r="693" spans="2:4" s="214" customFormat="1" ht="28.5" customHeight="1">
      <c r="B693" s="289">
        <v>114</v>
      </c>
      <c r="C693" s="290"/>
      <c r="D693" s="215" t="s">
        <v>613</v>
      </c>
    </row>
    <row r="694" spans="2:4" s="214" customFormat="1" ht="5.0999999999999996" customHeight="1"/>
    <row r="695" spans="2:4" s="214" customFormat="1" ht="15.75" customHeight="1">
      <c r="B695" s="291" t="s">
        <v>669</v>
      </c>
      <c r="C695" s="216" t="s">
        <v>1922</v>
      </c>
      <c r="D695" s="217" t="s">
        <v>1423</v>
      </c>
    </row>
    <row r="696" spans="2:4" s="214" customFormat="1" ht="15.75" customHeight="1">
      <c r="B696" s="291"/>
      <c r="C696" s="218" t="s">
        <v>1946</v>
      </c>
      <c r="D696" s="217" t="s">
        <v>785</v>
      </c>
    </row>
    <row r="697" spans="2:4" s="214" customFormat="1" ht="15.75" customHeight="1">
      <c r="B697" s="291"/>
      <c r="C697" s="216" t="s">
        <v>1947</v>
      </c>
      <c r="D697" s="217" t="s">
        <v>339</v>
      </c>
    </row>
    <row r="698" spans="2:4" s="214" customFormat="1" ht="6.9" customHeight="1"/>
    <row r="699" spans="2:4" s="214" customFormat="1" ht="18.75" customHeight="1">
      <c r="B699" s="289">
        <v>115</v>
      </c>
      <c r="C699" s="290"/>
      <c r="D699" s="215" t="s">
        <v>624</v>
      </c>
    </row>
    <row r="700" spans="2:4" s="214" customFormat="1" ht="5.0999999999999996" customHeight="1"/>
    <row r="701" spans="2:4" s="214" customFormat="1" ht="15.75" customHeight="1">
      <c r="B701" s="291" t="s">
        <v>669</v>
      </c>
      <c r="C701" s="216" t="s">
        <v>1922</v>
      </c>
      <c r="D701" s="217" t="s">
        <v>1167</v>
      </c>
    </row>
    <row r="702" spans="2:4" s="214" customFormat="1" ht="15.75" customHeight="1">
      <c r="B702" s="291"/>
      <c r="C702" s="218" t="s">
        <v>1946</v>
      </c>
      <c r="D702" s="217" t="s">
        <v>1165</v>
      </c>
    </row>
    <row r="703" spans="2:4" s="214" customFormat="1" ht="15.75" customHeight="1">
      <c r="B703" s="291"/>
      <c r="C703" s="216" t="s">
        <v>1947</v>
      </c>
      <c r="D703" s="217" t="s">
        <v>1166</v>
      </c>
    </row>
    <row r="704" spans="2:4" s="214" customFormat="1" ht="6.9" customHeight="1"/>
    <row r="705" spans="2:18" s="214" customFormat="1" ht="18.75" customHeight="1">
      <c r="B705" s="289">
        <v>116</v>
      </c>
      <c r="C705" s="290"/>
      <c r="D705" s="215" t="s">
        <v>619</v>
      </c>
    </row>
    <row r="706" spans="2:18" s="214" customFormat="1" ht="5.0999999999999996" customHeight="1"/>
    <row r="707" spans="2:18" s="214" customFormat="1" ht="15.75" customHeight="1">
      <c r="B707" s="291" t="s">
        <v>669</v>
      </c>
      <c r="C707" s="216" t="s">
        <v>1922</v>
      </c>
      <c r="D707" s="217" t="s">
        <v>962</v>
      </c>
    </row>
    <row r="708" spans="2:18" s="214" customFormat="1" ht="15.75" customHeight="1">
      <c r="B708" s="291"/>
      <c r="C708" s="218" t="s">
        <v>1946</v>
      </c>
      <c r="D708" s="217" t="s">
        <v>963</v>
      </c>
    </row>
    <row r="709" spans="2:18" s="214" customFormat="1" ht="15.75" customHeight="1">
      <c r="B709" s="291"/>
      <c r="C709" s="216" t="s">
        <v>1947</v>
      </c>
      <c r="D709" s="217" t="s">
        <v>961</v>
      </c>
    </row>
    <row r="710" spans="2:18" ht="26.25" customHeight="1">
      <c r="B710" s="210"/>
      <c r="C710" s="210"/>
      <c r="D710" s="211" t="s">
        <v>1948</v>
      </c>
      <c r="R710" s="212"/>
    </row>
    <row r="711" spans="2:18" ht="9.9" customHeight="1"/>
    <row r="712" spans="2:18" s="214" customFormat="1" ht="18.75" customHeight="1">
      <c r="B712" s="289">
        <v>117</v>
      </c>
      <c r="C712" s="290"/>
      <c r="D712" s="215" t="s">
        <v>616</v>
      </c>
    </row>
    <row r="713" spans="2:18" s="214" customFormat="1" ht="5.0999999999999996" customHeight="1"/>
    <row r="714" spans="2:18" s="214" customFormat="1" ht="15.75" customHeight="1">
      <c r="B714" s="291" t="s">
        <v>669</v>
      </c>
      <c r="C714" s="216" t="s">
        <v>1922</v>
      </c>
      <c r="D714" s="217" t="s">
        <v>774</v>
      </c>
    </row>
    <row r="715" spans="2:18" s="214" customFormat="1" ht="15.75" customHeight="1">
      <c r="B715" s="291"/>
      <c r="C715" s="218" t="s">
        <v>1946</v>
      </c>
      <c r="D715" s="217" t="s">
        <v>775</v>
      </c>
    </row>
    <row r="716" spans="2:18" s="214" customFormat="1" ht="15.75" customHeight="1">
      <c r="B716" s="291"/>
      <c r="C716" s="216" t="s">
        <v>1947</v>
      </c>
      <c r="D716" s="217" t="s">
        <v>776</v>
      </c>
    </row>
    <row r="717" spans="2:18" s="214" customFormat="1" ht="6.9" customHeight="1"/>
    <row r="718" spans="2:18" s="214" customFormat="1" ht="18.75" customHeight="1">
      <c r="B718" s="289">
        <v>118</v>
      </c>
      <c r="C718" s="290"/>
      <c r="D718" s="215" t="s">
        <v>626</v>
      </c>
    </row>
    <row r="719" spans="2:18" s="214" customFormat="1" ht="5.0999999999999996" customHeight="1"/>
    <row r="720" spans="2:18" s="214" customFormat="1" ht="15.75" customHeight="1">
      <c r="B720" s="291" t="s">
        <v>669</v>
      </c>
      <c r="C720" s="216" t="s">
        <v>1922</v>
      </c>
      <c r="D720" s="217" t="s">
        <v>996</v>
      </c>
    </row>
    <row r="721" spans="2:4" s="214" customFormat="1" ht="15.75" customHeight="1">
      <c r="B721" s="291"/>
      <c r="C721" s="218" t="s">
        <v>1946</v>
      </c>
      <c r="D721" s="217" t="s">
        <v>995</v>
      </c>
    </row>
    <row r="722" spans="2:4" s="214" customFormat="1" ht="15.75" customHeight="1">
      <c r="B722" s="291"/>
      <c r="C722" s="216" t="s">
        <v>1947</v>
      </c>
      <c r="D722" s="217" t="s">
        <v>994</v>
      </c>
    </row>
    <row r="723" spans="2:4" s="214" customFormat="1" ht="6.9" customHeight="1"/>
    <row r="724" spans="2:4" s="214" customFormat="1" ht="18.75" customHeight="1">
      <c r="B724" s="289">
        <v>119</v>
      </c>
      <c r="C724" s="290"/>
      <c r="D724" s="215" t="s">
        <v>618</v>
      </c>
    </row>
    <row r="725" spans="2:4" s="214" customFormat="1" ht="5.0999999999999996" customHeight="1"/>
    <row r="726" spans="2:4" s="214" customFormat="1" ht="15.75" customHeight="1">
      <c r="B726" s="291" t="s">
        <v>669</v>
      </c>
      <c r="C726" s="216" t="s">
        <v>1922</v>
      </c>
      <c r="D726" s="217" t="s">
        <v>787</v>
      </c>
    </row>
    <row r="727" spans="2:4" s="214" customFormat="1" ht="15.75" customHeight="1">
      <c r="B727" s="291"/>
      <c r="C727" s="218" t="s">
        <v>1946</v>
      </c>
      <c r="D727" s="217" t="s">
        <v>1546</v>
      </c>
    </row>
    <row r="728" spans="2:4" s="214" customFormat="1" ht="15.75" customHeight="1">
      <c r="B728" s="291"/>
      <c r="C728" s="216" t="s">
        <v>1947</v>
      </c>
      <c r="D728" s="217" t="s">
        <v>786</v>
      </c>
    </row>
    <row r="729" spans="2:4" s="214" customFormat="1" ht="6.9" customHeight="1"/>
    <row r="730" spans="2:4" s="214" customFormat="1" ht="18.75" customHeight="1">
      <c r="B730" s="289">
        <v>120</v>
      </c>
      <c r="C730" s="290"/>
      <c r="D730" s="215" t="s">
        <v>629</v>
      </c>
    </row>
    <row r="731" spans="2:4" s="214" customFormat="1" ht="5.0999999999999996" customHeight="1"/>
    <row r="732" spans="2:4" s="214" customFormat="1" ht="15.75" customHeight="1">
      <c r="B732" s="291" t="s">
        <v>669</v>
      </c>
      <c r="C732" s="216" t="s">
        <v>1922</v>
      </c>
      <c r="D732" s="217" t="s">
        <v>1220</v>
      </c>
    </row>
    <row r="733" spans="2:4" s="214" customFormat="1" ht="15.75" customHeight="1">
      <c r="B733" s="291"/>
      <c r="C733" s="218" t="s">
        <v>1946</v>
      </c>
      <c r="D733" s="217" t="s">
        <v>1001</v>
      </c>
    </row>
    <row r="734" spans="2:4" s="214" customFormat="1" ht="15.75" customHeight="1">
      <c r="B734" s="291"/>
      <c r="C734" s="216" t="s">
        <v>1947</v>
      </c>
      <c r="D734" s="217" t="s">
        <v>1002</v>
      </c>
    </row>
    <row r="735" spans="2:4" s="214" customFormat="1" ht="6.9" customHeight="1"/>
    <row r="736" spans="2:4" s="214" customFormat="1" ht="18.75" customHeight="1">
      <c r="B736" s="289">
        <v>121</v>
      </c>
      <c r="C736" s="290"/>
      <c r="D736" s="215" t="s">
        <v>639</v>
      </c>
    </row>
    <row r="737" spans="2:4" s="214" customFormat="1" ht="5.0999999999999996" customHeight="1"/>
    <row r="738" spans="2:4" s="214" customFormat="1" ht="15.75" customHeight="1">
      <c r="B738" s="291" t="s">
        <v>670</v>
      </c>
      <c r="C738" s="216" t="s">
        <v>1922</v>
      </c>
      <c r="D738" s="217" t="s">
        <v>640</v>
      </c>
    </row>
    <row r="739" spans="2:4" s="214" customFormat="1" ht="15.75" customHeight="1">
      <c r="B739" s="291"/>
      <c r="C739" s="218" t="s">
        <v>1946</v>
      </c>
      <c r="D739" s="217" t="s">
        <v>904</v>
      </c>
    </row>
    <row r="740" spans="2:4" s="214" customFormat="1" ht="28.5" customHeight="1">
      <c r="B740" s="291"/>
      <c r="C740" s="216" t="s">
        <v>1947</v>
      </c>
      <c r="D740" s="217" t="s">
        <v>1838</v>
      </c>
    </row>
    <row r="741" spans="2:4" s="214" customFormat="1" ht="6.9" customHeight="1"/>
    <row r="742" spans="2:4" s="214" customFormat="1" ht="18.75" customHeight="1">
      <c r="B742" s="289">
        <v>122</v>
      </c>
      <c r="C742" s="290"/>
      <c r="D742" s="215" t="s">
        <v>48</v>
      </c>
    </row>
    <row r="743" spans="2:4" s="214" customFormat="1" ht="5.0999999999999996" customHeight="1"/>
    <row r="744" spans="2:4" s="214" customFormat="1" ht="15.75" customHeight="1">
      <c r="B744" s="291" t="s">
        <v>670</v>
      </c>
      <c r="C744" s="216" t="s">
        <v>1922</v>
      </c>
      <c r="D744" s="217" t="s">
        <v>1554</v>
      </c>
    </row>
    <row r="745" spans="2:4" s="214" customFormat="1" ht="15.75" customHeight="1">
      <c r="B745" s="291"/>
      <c r="C745" s="218" t="s">
        <v>1946</v>
      </c>
      <c r="D745" s="217" t="s">
        <v>1552</v>
      </c>
    </row>
    <row r="746" spans="2:4" s="214" customFormat="1" ht="15.75" customHeight="1">
      <c r="B746" s="291"/>
      <c r="C746" s="216" t="s">
        <v>1947</v>
      </c>
      <c r="D746" s="217" t="s">
        <v>1553</v>
      </c>
    </row>
    <row r="747" spans="2:4" s="214" customFormat="1" ht="6.9" customHeight="1"/>
    <row r="748" spans="2:4" s="214" customFormat="1" ht="18.75" customHeight="1">
      <c r="B748" s="289">
        <v>123</v>
      </c>
      <c r="C748" s="290"/>
      <c r="D748" s="215" t="s">
        <v>47</v>
      </c>
    </row>
    <row r="749" spans="2:4" s="214" customFormat="1" ht="5.0999999999999996" customHeight="1"/>
    <row r="750" spans="2:4" s="214" customFormat="1" ht="15.75" customHeight="1">
      <c r="B750" s="291" t="s">
        <v>670</v>
      </c>
      <c r="C750" s="216" t="s">
        <v>1922</v>
      </c>
      <c r="D750" s="217" t="s">
        <v>1550</v>
      </c>
    </row>
    <row r="751" spans="2:4" s="214" customFormat="1" ht="15.75" customHeight="1">
      <c r="B751" s="291"/>
      <c r="C751" s="218" t="s">
        <v>1946</v>
      </c>
      <c r="D751" s="217" t="s">
        <v>1551</v>
      </c>
    </row>
    <row r="752" spans="2:4" s="214" customFormat="1" ht="15.75" customHeight="1">
      <c r="B752" s="291"/>
      <c r="C752" s="216" t="s">
        <v>1947</v>
      </c>
      <c r="D752" s="217" t="s">
        <v>1549</v>
      </c>
    </row>
    <row r="753" spans="2:18" s="214" customFormat="1" ht="6.9" customHeight="1"/>
    <row r="754" spans="2:18" s="214" customFormat="1" ht="18.75" customHeight="1">
      <c r="B754" s="289">
        <v>124</v>
      </c>
      <c r="C754" s="290"/>
      <c r="D754" s="215" t="s">
        <v>98</v>
      </c>
    </row>
    <row r="755" spans="2:18" s="214" customFormat="1" ht="5.0999999999999996" customHeight="1"/>
    <row r="756" spans="2:18" s="214" customFormat="1" ht="15.75" customHeight="1">
      <c r="B756" s="291" t="s">
        <v>670</v>
      </c>
      <c r="C756" s="216" t="s">
        <v>1922</v>
      </c>
      <c r="D756" s="217" t="s">
        <v>193</v>
      </c>
    </row>
    <row r="757" spans="2:18" s="214" customFormat="1" ht="15.75" customHeight="1">
      <c r="B757" s="291"/>
      <c r="C757" s="218" t="s">
        <v>1946</v>
      </c>
      <c r="D757" s="217" t="s">
        <v>194</v>
      </c>
    </row>
    <row r="758" spans="2:18" s="214" customFormat="1" ht="15.75" customHeight="1">
      <c r="B758" s="291"/>
      <c r="C758" s="216" t="s">
        <v>1947</v>
      </c>
      <c r="D758" s="217" t="s">
        <v>460</v>
      </c>
    </row>
    <row r="759" spans="2:18" s="214" customFormat="1" ht="6.9" customHeight="1"/>
    <row r="760" spans="2:18" s="214" customFormat="1" ht="28.5" customHeight="1">
      <c r="B760" s="289">
        <v>125</v>
      </c>
      <c r="C760" s="290"/>
      <c r="D760" s="215" t="s">
        <v>87</v>
      </c>
    </row>
    <row r="761" spans="2:18" s="214" customFormat="1" ht="5.0999999999999996" customHeight="1"/>
    <row r="762" spans="2:18" s="214" customFormat="1" ht="15.75" customHeight="1">
      <c r="B762" s="291" t="s">
        <v>670</v>
      </c>
      <c r="C762" s="216" t="s">
        <v>1922</v>
      </c>
      <c r="D762" s="217" t="s">
        <v>307</v>
      </c>
    </row>
    <row r="763" spans="2:18" s="214" customFormat="1" ht="15.75" customHeight="1">
      <c r="B763" s="291"/>
      <c r="C763" s="218" t="s">
        <v>1946</v>
      </c>
      <c r="D763" s="217" t="s">
        <v>1105</v>
      </c>
    </row>
    <row r="764" spans="2:18" s="214" customFormat="1" ht="15.75" customHeight="1">
      <c r="B764" s="291"/>
      <c r="C764" s="216" t="s">
        <v>1947</v>
      </c>
      <c r="D764" s="217" t="s">
        <v>308</v>
      </c>
    </row>
    <row r="765" spans="2:18" ht="26.25" customHeight="1">
      <c r="B765" s="210"/>
      <c r="C765" s="210"/>
      <c r="D765" s="211" t="s">
        <v>1948</v>
      </c>
      <c r="R765" s="212"/>
    </row>
    <row r="766" spans="2:18" ht="9.9" customHeight="1"/>
    <row r="767" spans="2:18" s="214" customFormat="1" ht="18.75" customHeight="1">
      <c r="B767" s="289">
        <v>126</v>
      </c>
      <c r="C767" s="290"/>
      <c r="D767" s="215" t="s">
        <v>1299</v>
      </c>
    </row>
    <row r="768" spans="2:18" s="214" customFormat="1" ht="5.0999999999999996" customHeight="1"/>
    <row r="769" spans="2:4" s="214" customFormat="1" ht="15.75" customHeight="1">
      <c r="B769" s="291" t="s">
        <v>670</v>
      </c>
      <c r="C769" s="216" t="s">
        <v>1922</v>
      </c>
      <c r="D769" s="217" t="s">
        <v>82</v>
      </c>
    </row>
    <row r="770" spans="2:4" s="214" customFormat="1" ht="15.75" customHeight="1">
      <c r="B770" s="291"/>
      <c r="C770" s="218" t="s">
        <v>1946</v>
      </c>
      <c r="D770" s="217" t="s">
        <v>1556</v>
      </c>
    </row>
    <row r="771" spans="2:4" s="214" customFormat="1" ht="15.75" customHeight="1">
      <c r="B771" s="291"/>
      <c r="C771" s="216" t="s">
        <v>1947</v>
      </c>
      <c r="D771" s="217" t="s">
        <v>1557</v>
      </c>
    </row>
    <row r="772" spans="2:4" s="214" customFormat="1" ht="6.9" customHeight="1"/>
    <row r="773" spans="2:4" s="214" customFormat="1" ht="18.75" customHeight="1">
      <c r="B773" s="289">
        <v>127</v>
      </c>
      <c r="C773" s="290"/>
      <c r="D773" s="215" t="s">
        <v>1304</v>
      </c>
    </row>
    <row r="774" spans="2:4" s="214" customFormat="1" ht="5.0999999999999996" customHeight="1"/>
    <row r="775" spans="2:4" s="214" customFormat="1" ht="15.75" customHeight="1">
      <c r="B775" s="291" t="s">
        <v>670</v>
      </c>
      <c r="C775" s="216" t="s">
        <v>1922</v>
      </c>
      <c r="D775" s="217" t="s">
        <v>1267</v>
      </c>
    </row>
    <row r="776" spans="2:4" s="214" customFormat="1" ht="15.75" customHeight="1">
      <c r="B776" s="291"/>
      <c r="C776" s="218" t="s">
        <v>1946</v>
      </c>
      <c r="D776" s="217" t="s">
        <v>1994</v>
      </c>
    </row>
    <row r="777" spans="2:4" s="214" customFormat="1" ht="15.75" customHeight="1">
      <c r="B777" s="291"/>
      <c r="C777" s="216" t="s">
        <v>1947</v>
      </c>
      <c r="D777" s="217" t="s">
        <v>184</v>
      </c>
    </row>
    <row r="778" spans="2:4" s="214" customFormat="1" ht="6.9" customHeight="1"/>
    <row r="779" spans="2:4" s="214" customFormat="1" ht="18.75" customHeight="1">
      <c r="B779" s="289">
        <v>128</v>
      </c>
      <c r="C779" s="290"/>
      <c r="D779" s="215" t="s">
        <v>1297</v>
      </c>
    </row>
    <row r="780" spans="2:4" s="214" customFormat="1" ht="5.0999999999999996" customHeight="1"/>
    <row r="781" spans="2:4" s="214" customFormat="1" ht="15.75" customHeight="1">
      <c r="B781" s="291" t="s">
        <v>670</v>
      </c>
      <c r="C781" s="216" t="s">
        <v>1922</v>
      </c>
      <c r="D781" s="217" t="s">
        <v>1553</v>
      </c>
    </row>
    <row r="782" spans="2:4" s="214" customFormat="1" ht="15.75" customHeight="1">
      <c r="B782" s="291"/>
      <c r="C782" s="218" t="s">
        <v>1946</v>
      </c>
      <c r="D782" s="217" t="s">
        <v>1554</v>
      </c>
    </row>
    <row r="783" spans="2:4" s="214" customFormat="1" ht="15.75" customHeight="1">
      <c r="B783" s="291"/>
      <c r="C783" s="216" t="s">
        <v>1947</v>
      </c>
      <c r="D783" s="217" t="s">
        <v>1552</v>
      </c>
    </row>
    <row r="784" spans="2:4" s="214" customFormat="1" ht="6.9" customHeight="1"/>
    <row r="785" spans="2:4" s="214" customFormat="1" ht="18.75" customHeight="1">
      <c r="B785" s="289">
        <v>129</v>
      </c>
      <c r="C785" s="290"/>
      <c r="D785" s="215" t="s">
        <v>99</v>
      </c>
    </row>
    <row r="786" spans="2:4" s="214" customFormat="1" ht="5.0999999999999996" customHeight="1"/>
    <row r="787" spans="2:4" s="214" customFormat="1" ht="15.75" customHeight="1">
      <c r="B787" s="291" t="s">
        <v>670</v>
      </c>
      <c r="C787" s="216" t="s">
        <v>1922</v>
      </c>
      <c r="D787" s="217" t="s">
        <v>2009</v>
      </c>
    </row>
    <row r="788" spans="2:4" s="214" customFormat="1" ht="15.75" customHeight="1">
      <c r="B788" s="291"/>
      <c r="C788" s="218" t="s">
        <v>1946</v>
      </c>
      <c r="D788" s="217" t="s">
        <v>443</v>
      </c>
    </row>
    <row r="789" spans="2:4" s="214" customFormat="1" ht="15.75" customHeight="1">
      <c r="B789" s="291"/>
      <c r="C789" s="216" t="s">
        <v>1947</v>
      </c>
      <c r="D789" s="217" t="s">
        <v>276</v>
      </c>
    </row>
    <row r="790" spans="2:4" s="214" customFormat="1" ht="6.9" customHeight="1"/>
    <row r="791" spans="2:4" s="214" customFormat="1" ht="18.75" customHeight="1">
      <c r="B791" s="289">
        <v>130</v>
      </c>
      <c r="C791" s="290"/>
      <c r="D791" s="215" t="s">
        <v>97</v>
      </c>
    </row>
    <row r="792" spans="2:4" s="214" customFormat="1" ht="5.0999999999999996" customHeight="1"/>
    <row r="793" spans="2:4" s="214" customFormat="1" ht="15.75" customHeight="1">
      <c r="B793" s="291" t="s">
        <v>670</v>
      </c>
      <c r="C793" s="216" t="s">
        <v>1922</v>
      </c>
      <c r="D793" s="217" t="s">
        <v>314</v>
      </c>
    </row>
    <row r="794" spans="2:4" s="214" customFormat="1" ht="15.75" customHeight="1">
      <c r="B794" s="291"/>
      <c r="C794" s="218" t="s">
        <v>1946</v>
      </c>
      <c r="D794" s="217" t="s">
        <v>315</v>
      </c>
    </row>
    <row r="795" spans="2:4" s="214" customFormat="1" ht="15.75" customHeight="1">
      <c r="B795" s="291"/>
      <c r="C795" s="216" t="s">
        <v>1947</v>
      </c>
      <c r="D795" s="217" t="s">
        <v>313</v>
      </c>
    </row>
    <row r="796" spans="2:4" s="214" customFormat="1" ht="6.9" customHeight="1"/>
    <row r="797" spans="2:4" s="214" customFormat="1" ht="18.75" customHeight="1">
      <c r="B797" s="289">
        <v>131</v>
      </c>
      <c r="C797" s="290"/>
      <c r="D797" s="215" t="s">
        <v>822</v>
      </c>
    </row>
    <row r="798" spans="2:4" s="214" customFormat="1" ht="5.0999999999999996" customHeight="1"/>
    <row r="799" spans="2:4" s="214" customFormat="1" ht="15.75" customHeight="1">
      <c r="B799" s="291" t="s">
        <v>671</v>
      </c>
      <c r="C799" s="216" t="s">
        <v>1922</v>
      </c>
      <c r="D799" s="217" t="s">
        <v>1336</v>
      </c>
    </row>
    <row r="800" spans="2:4" s="214" customFormat="1" ht="15.75" customHeight="1">
      <c r="B800" s="291"/>
      <c r="C800" s="218" t="s">
        <v>1946</v>
      </c>
      <c r="D800" s="217" t="s">
        <v>467</v>
      </c>
    </row>
    <row r="801" spans="2:4" s="214" customFormat="1" ht="15.75" customHeight="1">
      <c r="B801" s="291"/>
      <c r="C801" s="216" t="s">
        <v>1947</v>
      </c>
      <c r="D801" s="217" t="s">
        <v>1335</v>
      </c>
    </row>
    <row r="802" spans="2:4" s="214" customFormat="1" ht="6.9" customHeight="1"/>
    <row r="803" spans="2:4" s="214" customFormat="1" ht="18.75" customHeight="1">
      <c r="B803" s="289">
        <v>132</v>
      </c>
      <c r="C803" s="290"/>
      <c r="D803" s="215" t="s">
        <v>899</v>
      </c>
    </row>
    <row r="804" spans="2:4" s="214" customFormat="1" ht="5.0999999999999996" customHeight="1"/>
    <row r="805" spans="2:4" s="214" customFormat="1" ht="15.75" customHeight="1">
      <c r="B805" s="291" t="s">
        <v>671</v>
      </c>
      <c r="C805" s="216" t="s">
        <v>1922</v>
      </c>
      <c r="D805" s="217" t="s">
        <v>2004</v>
      </c>
    </row>
    <row r="806" spans="2:4" s="214" customFormat="1" ht="15.75" customHeight="1">
      <c r="B806" s="291"/>
      <c r="C806" s="218" t="s">
        <v>1946</v>
      </c>
      <c r="D806" s="217" t="s">
        <v>2003</v>
      </c>
    </row>
    <row r="807" spans="2:4" s="214" customFormat="1" ht="15.75" customHeight="1">
      <c r="B807" s="291"/>
      <c r="C807" s="216" t="s">
        <v>1947</v>
      </c>
      <c r="D807" s="217" t="s">
        <v>2002</v>
      </c>
    </row>
    <row r="808" spans="2:4" s="214" customFormat="1" ht="6.9" customHeight="1"/>
    <row r="809" spans="2:4" s="214" customFormat="1" ht="28.5" customHeight="1">
      <c r="B809" s="289">
        <v>133</v>
      </c>
      <c r="C809" s="290"/>
      <c r="D809" s="215" t="s">
        <v>351</v>
      </c>
    </row>
    <row r="810" spans="2:4" s="214" customFormat="1" ht="5.0999999999999996" customHeight="1"/>
    <row r="811" spans="2:4" s="214" customFormat="1" ht="15.75" customHeight="1">
      <c r="B811" s="291" t="s">
        <v>671</v>
      </c>
      <c r="C811" s="216" t="s">
        <v>1922</v>
      </c>
      <c r="D811" s="217" t="s">
        <v>1996</v>
      </c>
    </row>
    <row r="812" spans="2:4" s="214" customFormat="1" ht="15.75" customHeight="1">
      <c r="B812" s="291"/>
      <c r="C812" s="218" t="s">
        <v>1946</v>
      </c>
      <c r="D812" s="217" t="s">
        <v>1938</v>
      </c>
    </row>
    <row r="813" spans="2:4" s="214" customFormat="1" ht="15.75" customHeight="1">
      <c r="B813" s="291"/>
      <c r="C813" s="216" t="s">
        <v>1947</v>
      </c>
      <c r="D813" s="217" t="s">
        <v>1939</v>
      </c>
    </row>
    <row r="814" spans="2:4" s="214" customFormat="1" ht="6.9" customHeight="1"/>
    <row r="815" spans="2:4" s="214" customFormat="1" ht="18.75" customHeight="1">
      <c r="B815" s="289">
        <v>134</v>
      </c>
      <c r="C815" s="290"/>
      <c r="D815" s="215" t="s">
        <v>901</v>
      </c>
    </row>
    <row r="816" spans="2:4" s="214" customFormat="1" ht="5.0999999999999996" customHeight="1"/>
    <row r="817" spans="2:18" s="214" customFormat="1" ht="15.75" customHeight="1">
      <c r="B817" s="291" t="s">
        <v>671</v>
      </c>
      <c r="C817" s="216" t="s">
        <v>1922</v>
      </c>
      <c r="D817" s="217" t="s">
        <v>683</v>
      </c>
    </row>
    <row r="818" spans="2:18" s="214" customFormat="1" ht="15.75" customHeight="1">
      <c r="B818" s="291"/>
      <c r="C818" s="218" t="s">
        <v>1946</v>
      </c>
      <c r="D818" s="217" t="s">
        <v>536</v>
      </c>
    </row>
    <row r="819" spans="2:18" s="214" customFormat="1" ht="15.75" customHeight="1">
      <c r="B819" s="291"/>
      <c r="C819" s="216" t="s">
        <v>1947</v>
      </c>
      <c r="D819" s="217" t="s">
        <v>682</v>
      </c>
    </row>
    <row r="820" spans="2:18" ht="26.25" customHeight="1">
      <c r="B820" s="210"/>
      <c r="C820" s="210"/>
      <c r="D820" s="211" t="s">
        <v>1948</v>
      </c>
      <c r="R820" s="212"/>
    </row>
    <row r="821" spans="2:18" ht="9.9" customHeight="1"/>
    <row r="822" spans="2:18" s="214" customFormat="1" ht="41.25" customHeight="1">
      <c r="B822" s="289">
        <v>135</v>
      </c>
      <c r="C822" s="290"/>
      <c r="D822" s="215" t="s">
        <v>487</v>
      </c>
    </row>
    <row r="823" spans="2:18" s="214" customFormat="1" ht="5.0999999999999996" customHeight="1"/>
    <row r="824" spans="2:18" s="214" customFormat="1" ht="15.75" customHeight="1">
      <c r="B824" s="291" t="s">
        <v>671</v>
      </c>
      <c r="C824" s="216" t="s">
        <v>1922</v>
      </c>
      <c r="D824" s="217" t="s">
        <v>339</v>
      </c>
    </row>
    <row r="825" spans="2:18" s="214" customFormat="1" ht="15.75" customHeight="1">
      <c r="B825" s="291"/>
      <c r="C825" s="218" t="s">
        <v>1946</v>
      </c>
      <c r="D825" s="217" t="s">
        <v>1736</v>
      </c>
    </row>
    <row r="826" spans="2:18" s="214" customFormat="1" ht="15.75" customHeight="1">
      <c r="B826" s="291"/>
      <c r="C826" s="216" t="s">
        <v>1947</v>
      </c>
      <c r="D826" s="217" t="s">
        <v>198</v>
      </c>
    </row>
    <row r="827" spans="2:18" s="214" customFormat="1" ht="6.9" customHeight="1"/>
    <row r="828" spans="2:18" s="214" customFormat="1" ht="28.5" customHeight="1">
      <c r="B828" s="289">
        <v>136</v>
      </c>
      <c r="C828" s="290"/>
      <c r="D828" s="215" t="s">
        <v>1435</v>
      </c>
    </row>
    <row r="829" spans="2:18" s="214" customFormat="1" ht="5.0999999999999996" customHeight="1"/>
    <row r="830" spans="2:18" s="214" customFormat="1" ht="15.75" customHeight="1">
      <c r="B830" s="291" t="s">
        <v>671</v>
      </c>
      <c r="C830" s="216" t="s">
        <v>1922</v>
      </c>
      <c r="D830" s="217" t="s">
        <v>1736</v>
      </c>
    </row>
    <row r="831" spans="2:18" s="214" customFormat="1" ht="15.75" customHeight="1">
      <c r="B831" s="291"/>
      <c r="C831" s="218" t="s">
        <v>1946</v>
      </c>
      <c r="D831" s="217" t="s">
        <v>198</v>
      </c>
    </row>
    <row r="832" spans="2:18" s="214" customFormat="1" ht="15.75" customHeight="1">
      <c r="B832" s="291"/>
      <c r="C832" s="216" t="s">
        <v>1947</v>
      </c>
      <c r="D832" s="217" t="s">
        <v>339</v>
      </c>
    </row>
    <row r="833" spans="2:4" s="214" customFormat="1" ht="6.9" customHeight="1"/>
    <row r="834" spans="2:4" s="214" customFormat="1" ht="18.75" customHeight="1">
      <c r="B834" s="289">
        <v>137</v>
      </c>
      <c r="C834" s="290"/>
      <c r="D834" s="215" t="s">
        <v>491</v>
      </c>
    </row>
    <row r="835" spans="2:4" s="214" customFormat="1" ht="5.0999999999999996" customHeight="1"/>
    <row r="836" spans="2:4" s="214" customFormat="1" ht="15.75" customHeight="1">
      <c r="B836" s="291" t="s">
        <v>671</v>
      </c>
      <c r="C836" s="216" t="s">
        <v>1922</v>
      </c>
      <c r="D836" s="217" t="s">
        <v>1853</v>
      </c>
    </row>
    <row r="837" spans="2:4" s="214" customFormat="1" ht="15.75" customHeight="1">
      <c r="B837" s="291"/>
      <c r="C837" s="218" t="s">
        <v>1946</v>
      </c>
      <c r="D837" s="217" t="s">
        <v>364</v>
      </c>
    </row>
    <row r="838" spans="2:4" s="214" customFormat="1" ht="15.75" customHeight="1">
      <c r="B838" s="291"/>
      <c r="C838" s="216" t="s">
        <v>1947</v>
      </c>
      <c r="D838" s="217" t="s">
        <v>1852</v>
      </c>
    </row>
    <row r="839" spans="2:4" s="214" customFormat="1" ht="6.9" customHeight="1"/>
    <row r="840" spans="2:4" s="214" customFormat="1" ht="28.5" customHeight="1">
      <c r="B840" s="289">
        <v>138</v>
      </c>
      <c r="C840" s="290"/>
      <c r="D840" s="215" t="s">
        <v>1369</v>
      </c>
    </row>
    <row r="841" spans="2:4" s="214" customFormat="1" ht="5.0999999999999996" customHeight="1"/>
    <row r="842" spans="2:4" s="214" customFormat="1" ht="15.75" customHeight="1">
      <c r="B842" s="291" t="s">
        <v>671</v>
      </c>
      <c r="C842" s="216" t="s">
        <v>1922</v>
      </c>
      <c r="D842" s="217" t="s">
        <v>954</v>
      </c>
    </row>
    <row r="843" spans="2:4" s="214" customFormat="1" ht="15.75" customHeight="1">
      <c r="B843" s="291"/>
      <c r="C843" s="218" t="s">
        <v>1946</v>
      </c>
      <c r="D843" s="217" t="s">
        <v>494</v>
      </c>
    </row>
    <row r="844" spans="2:4" s="214" customFormat="1" ht="15.75" customHeight="1">
      <c r="B844" s="291"/>
      <c r="C844" s="216" t="s">
        <v>1947</v>
      </c>
      <c r="D844" s="217" t="s">
        <v>1735</v>
      </c>
    </row>
    <row r="845" spans="2:4" s="214" customFormat="1" ht="6.9" customHeight="1"/>
    <row r="846" spans="2:4" s="214" customFormat="1" ht="18.75" customHeight="1">
      <c r="B846" s="289">
        <v>139</v>
      </c>
      <c r="C846" s="290"/>
      <c r="D846" s="215" t="s">
        <v>489</v>
      </c>
    </row>
    <row r="847" spans="2:4" s="214" customFormat="1" ht="5.0999999999999996" customHeight="1"/>
    <row r="848" spans="2:4" s="214" customFormat="1" ht="15.75" customHeight="1">
      <c r="B848" s="291" t="s">
        <v>671</v>
      </c>
      <c r="C848" s="216" t="s">
        <v>1922</v>
      </c>
      <c r="D848" s="217" t="s">
        <v>482</v>
      </c>
    </row>
    <row r="849" spans="2:4" s="214" customFormat="1" ht="15.75" customHeight="1">
      <c r="B849" s="291"/>
      <c r="C849" s="218" t="s">
        <v>1946</v>
      </c>
      <c r="D849" s="217" t="s">
        <v>316</v>
      </c>
    </row>
    <row r="850" spans="2:4" s="214" customFormat="1" ht="15.75" customHeight="1">
      <c r="B850" s="291"/>
      <c r="C850" s="216" t="s">
        <v>1947</v>
      </c>
      <c r="D850" s="217" t="s">
        <v>483</v>
      </c>
    </row>
    <row r="851" spans="2:4" s="214" customFormat="1" ht="6.9" customHeight="1"/>
    <row r="852" spans="2:4" s="214" customFormat="1" ht="28.5" customHeight="1">
      <c r="B852" s="289">
        <v>140</v>
      </c>
      <c r="C852" s="290"/>
      <c r="D852" s="215" t="s">
        <v>492</v>
      </c>
    </row>
    <row r="853" spans="2:4" s="214" customFormat="1" ht="5.0999999999999996" customHeight="1"/>
    <row r="854" spans="2:4" s="214" customFormat="1" ht="15.75" customHeight="1">
      <c r="B854" s="291" t="s">
        <v>671</v>
      </c>
      <c r="C854" s="216" t="s">
        <v>1922</v>
      </c>
      <c r="D854" s="217" t="s">
        <v>1733</v>
      </c>
    </row>
    <row r="855" spans="2:4" s="214" customFormat="1" ht="15.75" customHeight="1">
      <c r="B855" s="291"/>
      <c r="C855" s="218" t="s">
        <v>1946</v>
      </c>
      <c r="D855" s="217" t="s">
        <v>466</v>
      </c>
    </row>
    <row r="856" spans="2:4" s="214" customFormat="1" ht="15.75" customHeight="1">
      <c r="B856" s="291"/>
      <c r="C856" s="216" t="s">
        <v>1947</v>
      </c>
      <c r="D856" s="217" t="s">
        <v>465</v>
      </c>
    </row>
    <row r="857" spans="2:4" s="214" customFormat="1" ht="6.9" customHeight="1"/>
  </sheetData>
  <sheetProtection sheet="1" objects="1" scenarios="1"/>
  <mergeCells count="280">
    <mergeCell ref="B687:C687"/>
    <mergeCell ref="B689:B691"/>
    <mergeCell ref="B693:C693"/>
    <mergeCell ref="B695:B697"/>
    <mergeCell ref="B669:C669"/>
    <mergeCell ref="B671:B673"/>
    <mergeCell ref="B675:C675"/>
    <mergeCell ref="B677:B679"/>
    <mergeCell ref="B681:C681"/>
    <mergeCell ref="B683:B685"/>
    <mergeCell ref="B650:C650"/>
    <mergeCell ref="B652:B654"/>
    <mergeCell ref="B663:C663"/>
    <mergeCell ref="B665:B667"/>
    <mergeCell ref="B657:C657"/>
    <mergeCell ref="B659:B661"/>
    <mergeCell ref="B632:C632"/>
    <mergeCell ref="B634:B636"/>
    <mergeCell ref="B638:C638"/>
    <mergeCell ref="B640:B642"/>
    <mergeCell ref="B644:C644"/>
    <mergeCell ref="B646:B648"/>
    <mergeCell ref="B614:C614"/>
    <mergeCell ref="B616:B618"/>
    <mergeCell ref="B620:C620"/>
    <mergeCell ref="B622:B624"/>
    <mergeCell ref="B626:C626"/>
    <mergeCell ref="B628:B630"/>
    <mergeCell ref="B595:C595"/>
    <mergeCell ref="B597:B599"/>
    <mergeCell ref="B608:C608"/>
    <mergeCell ref="B610:B612"/>
    <mergeCell ref="B602:C602"/>
    <mergeCell ref="B604:B606"/>
    <mergeCell ref="B577:C577"/>
    <mergeCell ref="B579:B581"/>
    <mergeCell ref="B583:C583"/>
    <mergeCell ref="B585:B587"/>
    <mergeCell ref="B589:C589"/>
    <mergeCell ref="B591:B593"/>
    <mergeCell ref="B559:C559"/>
    <mergeCell ref="B561:B563"/>
    <mergeCell ref="B565:C565"/>
    <mergeCell ref="B567:B569"/>
    <mergeCell ref="B571:C571"/>
    <mergeCell ref="B573:B575"/>
    <mergeCell ref="B540:C540"/>
    <mergeCell ref="B542:B544"/>
    <mergeCell ref="B553:C553"/>
    <mergeCell ref="B555:B557"/>
    <mergeCell ref="B547:C547"/>
    <mergeCell ref="B549:B551"/>
    <mergeCell ref="B522:C522"/>
    <mergeCell ref="B524:B526"/>
    <mergeCell ref="B528:C528"/>
    <mergeCell ref="B530:B532"/>
    <mergeCell ref="B534:C534"/>
    <mergeCell ref="B536:B538"/>
    <mergeCell ref="B504:C504"/>
    <mergeCell ref="B506:B508"/>
    <mergeCell ref="B510:C510"/>
    <mergeCell ref="B512:B514"/>
    <mergeCell ref="B516:C516"/>
    <mergeCell ref="B518:B520"/>
    <mergeCell ref="B485:C485"/>
    <mergeCell ref="B487:B489"/>
    <mergeCell ref="B491:C491"/>
    <mergeCell ref="B493:B495"/>
    <mergeCell ref="B498:C498"/>
    <mergeCell ref="B500:B502"/>
    <mergeCell ref="B467:C467"/>
    <mergeCell ref="B469:B471"/>
    <mergeCell ref="B473:C473"/>
    <mergeCell ref="B475:B477"/>
    <mergeCell ref="B479:C479"/>
    <mergeCell ref="B481:B483"/>
    <mergeCell ref="B449:C449"/>
    <mergeCell ref="B451:B453"/>
    <mergeCell ref="B455:C455"/>
    <mergeCell ref="B457:B459"/>
    <mergeCell ref="B461:C461"/>
    <mergeCell ref="B463:B465"/>
    <mergeCell ref="B430:C430"/>
    <mergeCell ref="B432:B434"/>
    <mergeCell ref="B436:C436"/>
    <mergeCell ref="B438:B440"/>
    <mergeCell ref="B443:C443"/>
    <mergeCell ref="B445:B447"/>
    <mergeCell ref="B412:C412"/>
    <mergeCell ref="B414:B416"/>
    <mergeCell ref="B418:C418"/>
    <mergeCell ref="B420:B422"/>
    <mergeCell ref="B424:C424"/>
    <mergeCell ref="B426:B428"/>
    <mergeCell ref="B394:C394"/>
    <mergeCell ref="B396:B398"/>
    <mergeCell ref="B400:C400"/>
    <mergeCell ref="B402:B404"/>
    <mergeCell ref="B406:C406"/>
    <mergeCell ref="B408:B410"/>
    <mergeCell ref="B375:C375"/>
    <mergeCell ref="B377:B379"/>
    <mergeCell ref="B381:C381"/>
    <mergeCell ref="B383:B385"/>
    <mergeCell ref="B388:C388"/>
    <mergeCell ref="B390:B392"/>
    <mergeCell ref="B357:C357"/>
    <mergeCell ref="B359:B361"/>
    <mergeCell ref="B363:C363"/>
    <mergeCell ref="B365:B367"/>
    <mergeCell ref="B369:C369"/>
    <mergeCell ref="B371:B373"/>
    <mergeCell ref="B339:C339"/>
    <mergeCell ref="B341:B343"/>
    <mergeCell ref="B345:C345"/>
    <mergeCell ref="B347:B349"/>
    <mergeCell ref="B351:C351"/>
    <mergeCell ref="B353:B355"/>
    <mergeCell ref="B320:C320"/>
    <mergeCell ref="B322:B324"/>
    <mergeCell ref="B326:C326"/>
    <mergeCell ref="B328:B330"/>
    <mergeCell ref="B333:C333"/>
    <mergeCell ref="B335:B337"/>
    <mergeCell ref="B302:C302"/>
    <mergeCell ref="B304:B306"/>
    <mergeCell ref="B308:C308"/>
    <mergeCell ref="B310:B312"/>
    <mergeCell ref="B314:C314"/>
    <mergeCell ref="B316:B318"/>
    <mergeCell ref="B284:C284"/>
    <mergeCell ref="B286:B288"/>
    <mergeCell ref="B290:C290"/>
    <mergeCell ref="B292:B294"/>
    <mergeCell ref="B296:C296"/>
    <mergeCell ref="B298:B300"/>
    <mergeCell ref="B265:C265"/>
    <mergeCell ref="B267:B269"/>
    <mergeCell ref="B271:C271"/>
    <mergeCell ref="B273:B275"/>
    <mergeCell ref="B278:C278"/>
    <mergeCell ref="B280:B282"/>
    <mergeCell ref="B247:C247"/>
    <mergeCell ref="B249:B251"/>
    <mergeCell ref="B253:C253"/>
    <mergeCell ref="B255:B257"/>
    <mergeCell ref="B259:C259"/>
    <mergeCell ref="B261:B263"/>
    <mergeCell ref="B229:C229"/>
    <mergeCell ref="B231:B233"/>
    <mergeCell ref="B235:C235"/>
    <mergeCell ref="B237:B239"/>
    <mergeCell ref="B241:C241"/>
    <mergeCell ref="B243:B245"/>
    <mergeCell ref="B210:C210"/>
    <mergeCell ref="B212:B214"/>
    <mergeCell ref="B216:C216"/>
    <mergeCell ref="B218:B220"/>
    <mergeCell ref="B223:C223"/>
    <mergeCell ref="B225:B227"/>
    <mergeCell ref="B192:C192"/>
    <mergeCell ref="B194:B196"/>
    <mergeCell ref="B198:C198"/>
    <mergeCell ref="B200:B202"/>
    <mergeCell ref="B204:C204"/>
    <mergeCell ref="B206:B208"/>
    <mergeCell ref="B168:C168"/>
    <mergeCell ref="B170:B172"/>
    <mergeCell ref="B174:C174"/>
    <mergeCell ref="B176:B178"/>
    <mergeCell ref="B186:C186"/>
    <mergeCell ref="B188:B190"/>
    <mergeCell ref="B180:C180"/>
    <mergeCell ref="B182:B184"/>
    <mergeCell ref="B149:C149"/>
    <mergeCell ref="B151:B153"/>
    <mergeCell ref="B155:C155"/>
    <mergeCell ref="B157:B159"/>
    <mergeCell ref="B161:C161"/>
    <mergeCell ref="B163:B165"/>
    <mergeCell ref="B131:C131"/>
    <mergeCell ref="B133:B135"/>
    <mergeCell ref="B137:C137"/>
    <mergeCell ref="B139:B141"/>
    <mergeCell ref="B143:C143"/>
    <mergeCell ref="B145:B147"/>
    <mergeCell ref="B125:C125"/>
    <mergeCell ref="B127:B129"/>
    <mergeCell ref="B113:C113"/>
    <mergeCell ref="B115:B117"/>
    <mergeCell ref="B119:C119"/>
    <mergeCell ref="B121:B123"/>
    <mergeCell ref="B94:C94"/>
    <mergeCell ref="B96:B98"/>
    <mergeCell ref="B100:C100"/>
    <mergeCell ref="B102:B104"/>
    <mergeCell ref="B106:C106"/>
    <mergeCell ref="B108:B110"/>
    <mergeCell ref="B76:C76"/>
    <mergeCell ref="B78:B80"/>
    <mergeCell ref="B82:C82"/>
    <mergeCell ref="B84:B86"/>
    <mergeCell ref="B88:C88"/>
    <mergeCell ref="B90:B92"/>
    <mergeCell ref="B64:C64"/>
    <mergeCell ref="B66:B68"/>
    <mergeCell ref="B70:C70"/>
    <mergeCell ref="B72:B74"/>
    <mergeCell ref="B58:C58"/>
    <mergeCell ref="B60:B62"/>
    <mergeCell ref="B39:C39"/>
    <mergeCell ref="B41:B43"/>
    <mergeCell ref="B45:C45"/>
    <mergeCell ref="B47:B49"/>
    <mergeCell ref="B51:C51"/>
    <mergeCell ref="B53:B55"/>
    <mergeCell ref="B21:C21"/>
    <mergeCell ref="B23:B25"/>
    <mergeCell ref="B27:C27"/>
    <mergeCell ref="B29:B31"/>
    <mergeCell ref="B33:C33"/>
    <mergeCell ref="B35:B37"/>
    <mergeCell ref="B3:C3"/>
    <mergeCell ref="B5:B7"/>
    <mergeCell ref="B9:C9"/>
    <mergeCell ref="B11:B13"/>
    <mergeCell ref="B15:C15"/>
    <mergeCell ref="B17:B19"/>
    <mergeCell ref="B699:C699"/>
    <mergeCell ref="B701:B703"/>
    <mergeCell ref="B705:C705"/>
    <mergeCell ref="B707:B709"/>
    <mergeCell ref="B712:C712"/>
    <mergeCell ref="B714:B716"/>
    <mergeCell ref="B718:C718"/>
    <mergeCell ref="B720:B722"/>
    <mergeCell ref="B724:C724"/>
    <mergeCell ref="B726:B728"/>
    <mergeCell ref="B730:C730"/>
    <mergeCell ref="B732:B734"/>
    <mergeCell ref="B736:C736"/>
    <mergeCell ref="B738:B740"/>
    <mergeCell ref="B742:C742"/>
    <mergeCell ref="B744:B746"/>
    <mergeCell ref="B748:C748"/>
    <mergeCell ref="B750:B752"/>
    <mergeCell ref="B754:C754"/>
    <mergeCell ref="B756:B758"/>
    <mergeCell ref="B760:C760"/>
    <mergeCell ref="B762:B764"/>
    <mergeCell ref="B767:C767"/>
    <mergeCell ref="B769:B771"/>
    <mergeCell ref="B773:C773"/>
    <mergeCell ref="B775:B777"/>
    <mergeCell ref="B779:C779"/>
    <mergeCell ref="B781:B783"/>
    <mergeCell ref="B785:C785"/>
    <mergeCell ref="B787:B789"/>
    <mergeCell ref="B791:C791"/>
    <mergeCell ref="B793:B795"/>
    <mergeCell ref="B797:C797"/>
    <mergeCell ref="B799:B801"/>
    <mergeCell ref="B803:C803"/>
    <mergeCell ref="B805:B807"/>
    <mergeCell ref="B809:C809"/>
    <mergeCell ref="B811:B813"/>
    <mergeCell ref="B815:C815"/>
    <mergeCell ref="B817:B819"/>
    <mergeCell ref="B822:C822"/>
    <mergeCell ref="B824:B826"/>
    <mergeCell ref="B846:C846"/>
    <mergeCell ref="B848:B850"/>
    <mergeCell ref="B852:C852"/>
    <mergeCell ref="B854:B856"/>
    <mergeCell ref="B828:C828"/>
    <mergeCell ref="B830:B832"/>
    <mergeCell ref="B834:C834"/>
    <mergeCell ref="B836:B838"/>
    <mergeCell ref="B840:C840"/>
    <mergeCell ref="B842:B844"/>
  </mergeCells>
  <printOptions horizontalCentered="1"/>
  <pageMargins left="0.39370078740157483" right="0.39370078740157483" top="0.39370078740157483" bottom="0.39370078740157483" header="0" footer="0"/>
  <pageSetup paperSize="9" orientation="portrait" horizontalDpi="0" verticalDpi="0" r:id="rId1"/>
  <headerFooter alignWithMargins="0"/>
  <rowBreaks count="15" manualBreakCount="15">
    <brk id="55" max="16383" man="1"/>
    <brk id="110" max="16383" man="1"/>
    <brk id="165" max="16383" man="1"/>
    <brk id="220" max="16383" man="1"/>
    <brk id="275" max="16383" man="1"/>
    <brk id="330" max="16383" man="1"/>
    <brk id="385" max="16383" man="1"/>
    <brk id="440" max="16383" man="1"/>
    <brk id="495" max="16383" man="1"/>
    <brk id="544" max="16383" man="1"/>
    <brk id="599" max="16383" man="1"/>
    <brk id="654" max="16383" man="1"/>
    <brk id="709" max="16383" man="1"/>
    <brk id="764" max="16383" man="1"/>
    <brk id="8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1</vt:i4>
      </vt:variant>
    </vt:vector>
  </HeadingPairs>
  <TitlesOfParts>
    <vt:vector size="39" baseType="lpstr">
      <vt:lpstr>Úvod</vt:lpstr>
      <vt:lpstr>Uživatel</vt:lpstr>
      <vt:lpstr>Kontakt</vt:lpstr>
      <vt:lpstr>TEST</vt:lpstr>
      <vt:lpstr>BezOdpovedi</vt:lpstr>
      <vt:lpstr>Odpovedi4</vt:lpstr>
      <vt:lpstr>Nastavení Online</vt:lpstr>
      <vt:lpstr>Online</vt:lpstr>
      <vt:lpstr>Kontrola</vt:lpstr>
      <vt:lpstr>PaU</vt:lpstr>
      <vt:lpstr>Nastavení</vt:lpstr>
      <vt:lpstr>Otazky</vt:lpstr>
      <vt:lpstr>PChyb</vt:lpstr>
      <vt:lpstr>Hodnocení</vt:lpstr>
      <vt:lpstr>Pomocný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Hlavička</vt:lpstr>
      <vt:lpstr>Seznam</vt:lpstr>
      <vt:lpstr>TISK</vt:lpstr>
      <vt:lpstr>BezOdpovedi!Oblast_tisku</vt:lpstr>
    </vt:vector>
  </TitlesOfParts>
  <Manager>Želčany 34, 332 04 p. NEZVĚSTICE; milan.hoffmann@seznam.cz</Manager>
  <Company>SDH Želčany; https://www.facebook.com/sdhzelcany/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TESTOVÁNÍ - ROZHODČÍ - mládež</dc:title>
  <dc:subject>verze: 2016-03 (18.10.2016)</dc:subject>
  <dc:creator>Ing. Milan Hoffmann;606916333;731428398</dc:creator>
  <cp:keywords>Hasiči, SDH, PLAMEN, MH, PS, rozhodčí</cp:keywords>
  <dc:description>Program pro TESTOVÁNÍ - ROZHODČÍ mládež_x000d_
(hra PLAMEN, Dorost)</dc:description>
  <cp:lastModifiedBy>PC-POČÍTAČ</cp:lastModifiedBy>
  <cp:lastPrinted>2016-08-10T09:39:32Z</cp:lastPrinted>
  <dcterms:created xsi:type="dcterms:W3CDTF">2003-05-20T08:23:33Z</dcterms:created>
  <dcterms:modified xsi:type="dcterms:W3CDTF">2020-11-10T10:17:13Z</dcterms:modified>
  <cp:category>Hasiči</cp:category>
</cp:coreProperties>
</file>